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730" windowHeight="97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30" i="1" l="1"/>
  <c r="N10" i="1"/>
  <c r="M10" i="1"/>
  <c r="N35" i="1"/>
  <c r="M35" i="1"/>
  <c r="S27" i="1"/>
  <c r="R27" i="1"/>
  <c r="Q27" i="1"/>
  <c r="O27" i="1"/>
  <c r="N27" i="1"/>
  <c r="M27" i="1"/>
  <c r="P27" i="1"/>
  <c r="P39" i="1" l="1"/>
  <c r="M19" i="1" l="1"/>
  <c r="N19" i="1"/>
  <c r="Q22" i="1"/>
  <c r="R22" i="1"/>
  <c r="Q10" i="1"/>
  <c r="R24" i="1"/>
  <c r="Q24" i="1"/>
  <c r="P10" i="1"/>
  <c r="S33" i="1"/>
  <c r="R33" i="1"/>
  <c r="Q33" i="1"/>
  <c r="P33" i="1"/>
  <c r="O33" i="1"/>
  <c r="N33" i="1"/>
  <c r="M33" i="1"/>
  <c r="M32" i="1" s="1"/>
  <c r="S39" i="1"/>
  <c r="R39" i="1"/>
  <c r="Q39" i="1"/>
  <c r="O39" i="1"/>
  <c r="N39" i="1"/>
  <c r="M39" i="1"/>
  <c r="O35" i="1"/>
  <c r="O19" i="1"/>
  <c r="R14" i="1"/>
  <c r="R13" i="1" s="1"/>
  <c r="P35" i="1"/>
  <c r="Q14" i="1"/>
  <c r="Q13" i="1" s="1"/>
  <c r="P14" i="1"/>
  <c r="P13" i="1" s="1"/>
  <c r="O14" i="1"/>
  <c r="O13" i="1" s="1"/>
  <c r="R35" i="1"/>
  <c r="Q35" i="1"/>
  <c r="P24" i="1"/>
  <c r="O24" i="1"/>
  <c r="P22" i="1"/>
  <c r="O22" i="1"/>
  <c r="R19" i="1"/>
  <c r="Q19" i="1"/>
  <c r="P19" i="1"/>
  <c r="R10" i="1"/>
  <c r="O10" i="1"/>
  <c r="N24" i="1"/>
  <c r="M24" i="1"/>
  <c r="N22" i="1"/>
  <c r="M22" i="1"/>
  <c r="N14" i="1"/>
  <c r="N13" i="1" s="1"/>
  <c r="M14" i="1"/>
  <c r="M13" i="1" s="1"/>
  <c r="P21" i="1" l="1"/>
  <c r="P9" i="1" s="1"/>
  <c r="P8" i="1" s="1"/>
  <c r="P42" i="1" s="1"/>
  <c r="R21" i="1"/>
  <c r="R9" i="1" s="1"/>
  <c r="R8" i="1" s="1"/>
  <c r="O32" i="1"/>
  <c r="Q32" i="1"/>
  <c r="N32" i="1"/>
  <c r="R32" i="1"/>
  <c r="P32" i="1"/>
  <c r="M21" i="1"/>
  <c r="M9" i="1" s="1"/>
  <c r="M8" i="1" s="1"/>
  <c r="N21" i="1"/>
  <c r="N9" i="1" s="1"/>
  <c r="N8" i="1" s="1"/>
  <c r="Q21" i="1"/>
  <c r="Q9" i="1" s="1"/>
  <c r="Q8" i="1" s="1"/>
  <c r="O21" i="1"/>
  <c r="O9" i="1" s="1"/>
  <c r="O8" i="1" s="1"/>
  <c r="Q42" i="1" l="1"/>
  <c r="N42" i="1"/>
  <c r="R42" i="1"/>
  <c r="O42" i="1"/>
  <c r="M42" i="1"/>
</calcChain>
</file>

<file path=xl/sharedStrings.xml><?xml version="1.0" encoding="utf-8"?>
<sst xmlns="http://schemas.openxmlformats.org/spreadsheetml/2006/main" count="126" uniqueCount="105">
  <si>
    <t>№ п/п</t>
  </si>
  <si>
    <t>Наименование источника доходов</t>
  </si>
  <si>
    <t>Код бюджетной классификации</t>
  </si>
  <si>
    <t>Нормативное правовое регулирование, определяющее возникновение источника доходов и порядок расчета</t>
  </si>
  <si>
    <r>
      <t xml:space="preserve">Объем доходов бюджета </t>
    </r>
    <r>
      <rPr>
        <sz val="12"/>
        <color theme="1"/>
        <rFont val="Times New Roman"/>
        <family val="1"/>
        <charset val="204"/>
      </rPr>
      <t>муниципального образования Веснянского сельсовета Куйбышевского района Новосибирской области</t>
    </r>
  </si>
  <si>
    <r>
      <t xml:space="preserve"> </t>
    </r>
    <r>
      <rPr>
        <sz val="12"/>
        <color rgb="FF000000"/>
        <rFont val="Times New Roman"/>
        <family val="1"/>
        <charset val="204"/>
      </rPr>
      <t>(тыс. руб.)</t>
    </r>
  </si>
  <si>
    <t>Примечание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</si>
  <si>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</si>
  <si>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</si>
  <si>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муниципального образования</t>
  </si>
  <si>
    <t>отчетный финансовый год</t>
  </si>
  <si>
    <t>текущий финансовый год</t>
  </si>
  <si>
    <t>плановый период</t>
  </si>
  <si>
    <t>наименование и реквизиты НПА</t>
  </si>
  <si>
    <t>номер статьи, части, пункта, подпункта, абзаца</t>
  </si>
  <si>
    <t>дата вступления в силу и срок действия</t>
  </si>
  <si>
    <t>запланировано</t>
  </si>
  <si>
    <t>фактически исполнено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</si>
  <si>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</si>
  <si>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</si>
  <si>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</si>
  <si>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</si>
  <si>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</si>
  <si>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 xml:space="preserve">Акцизы по подакзызным товарам (продукции), производимым на территории Российской Федерации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</si>
  <si>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</si>
  <si>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</si>
  <si>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</si>
  <si>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</si>
  <si>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</si>
  <si>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</si>
  <si>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</si>
  <si>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</si>
  <si>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</si>
  <si>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</si>
  <si>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</si>
  <si>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</si>
  <si>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</si>
  <si>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</si>
  <si>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</si>
  <si>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</si>
  <si>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</si>
  <si>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</si>
  <si>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</si>
  <si>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</si>
  <si>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</si>
  <si>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</si>
  <si>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НК РФ</t>
  </si>
  <si>
    <t>глава 23</t>
  </si>
  <si>
    <t>глава 22</t>
  </si>
  <si>
    <t>глава 26.1</t>
  </si>
  <si>
    <t>глава 32</t>
  </si>
  <si>
    <t>глава 30</t>
  </si>
  <si>
    <t>договор</t>
  </si>
  <si>
    <t>договор аренды нежилого помещения 01\7 от 01.12.08</t>
  </si>
  <si>
    <t>Итого доходов</t>
  </si>
  <si>
    <t>000100000000000000000</t>
  </si>
  <si>
    <t>000101000000000000000</t>
  </si>
  <si>
    <t>000101020000010000000</t>
  </si>
  <si>
    <t>00010102010010000110</t>
  </si>
  <si>
    <t>00010300000000000000</t>
  </si>
  <si>
    <t>00010302000010000110</t>
  </si>
  <si>
    <t>00010302230010000110</t>
  </si>
  <si>
    <t>00010302240010000110</t>
  </si>
  <si>
    <t>00010302250010000110</t>
  </si>
  <si>
    <t>00010302260010000110</t>
  </si>
  <si>
    <t>00010500000000000000</t>
  </si>
  <si>
    <t>00010503010010000110</t>
  </si>
  <si>
    <t>00010600000000000000</t>
  </si>
  <si>
    <t>00010601000000000110</t>
  </si>
  <si>
    <t>00010601030100000110</t>
  </si>
  <si>
    <t>00010606000000000110</t>
  </si>
  <si>
    <t>00010606033100000110</t>
  </si>
  <si>
    <t>00010606043100000110</t>
  </si>
  <si>
    <t>00011100000000000000</t>
  </si>
  <si>
    <t>00011105035100000120</t>
  </si>
  <si>
    <t>00020000000000000000</t>
  </si>
  <si>
    <t>00020200000000000000</t>
  </si>
  <si>
    <r>
      <t xml:space="preserve">    Руководитель </t>
    </r>
    <r>
      <rPr>
        <u/>
        <sz val="11"/>
        <color theme="1"/>
        <rFont val="Times New Roman"/>
        <family val="1"/>
        <charset val="204"/>
      </rPr>
      <t>_Глава</t>
    </r>
    <r>
      <rPr>
        <sz val="11"/>
        <color theme="1"/>
        <rFont val="Times New Roman"/>
        <family val="1"/>
        <charset val="204"/>
      </rPr>
      <t>________________ ___________ _________</t>
    </r>
    <r>
      <rPr>
        <u/>
        <sz val="11"/>
        <color theme="1"/>
        <rFont val="Times New Roman"/>
        <family val="1"/>
        <charset val="204"/>
      </rPr>
      <t>Тегерлина Е.С</t>
    </r>
    <r>
      <rPr>
        <sz val="11"/>
        <color theme="1"/>
        <rFont val="Times New Roman"/>
        <family val="1"/>
        <charset val="204"/>
      </rPr>
      <t>.</t>
    </r>
  </si>
  <si>
    <t xml:space="preserve">                 (должность руководителя  (подпись)  (расшифровка подписи)</t>
  </si>
  <si>
    <r>
      <t xml:space="preserve">    Исполнитель ___________ _________ _</t>
    </r>
    <r>
      <rPr>
        <u/>
        <sz val="11"/>
        <color theme="1"/>
        <rFont val="Times New Roman"/>
        <family val="1"/>
        <charset val="204"/>
      </rPr>
      <t>Белова И.А.</t>
    </r>
    <r>
      <rPr>
        <sz val="11"/>
        <color theme="1"/>
        <rFont val="Times New Roman"/>
        <family val="1"/>
        <charset val="204"/>
      </rPr>
      <t>_ _____</t>
    </r>
    <r>
      <rPr>
        <u/>
        <sz val="11"/>
        <color theme="1"/>
        <rFont val="Times New Roman"/>
        <family val="1"/>
        <charset val="204"/>
      </rPr>
      <t>8(38362)34110</t>
    </r>
  </si>
  <si>
    <t xml:space="preserve">                (должность) (подпись)  (расшифровка подписи)    (телефон)</t>
  </si>
  <si>
    <t>Налог на доходы физических лиц с доходов, полученных физическими лицами в соответствии со статьей 228  Налогового кодекса Российской Федерации</t>
  </si>
  <si>
    <t>00010102030010000110</t>
  </si>
  <si>
    <t>Иные межбюджетные трансферты</t>
  </si>
  <si>
    <t>00020240000000000150</t>
  </si>
  <si>
    <t>00020249999100000150</t>
  </si>
  <si>
    <t>00020240014100000150</t>
  </si>
  <si>
    <t>00020230024100000150</t>
  </si>
  <si>
    <t>00020203000000000150</t>
  </si>
  <si>
    <t>00020215001100000150</t>
  </si>
  <si>
    <t>00020229999100000150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</si>
  <si>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</si>
  <si>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</si>
  <si>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00020235118100000150</t>
  </si>
  <si>
    <t>Прочие субсидии бюджетам сельских поселений</t>
  </si>
  <si>
    <t>ШТРАФЫ, САНКЦИИ, ВОЗМЕЩЕНИЕ УЩЕРБА</t>
  </si>
  <si>
    <t>00011600000000000000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</si>
  <si>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</si>
  <si>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00011602020020000140</t>
  </si>
  <si>
    <r>
      <t xml:space="preserve">    </t>
    </r>
    <r>
      <rPr>
        <u/>
        <sz val="11"/>
        <color theme="1"/>
        <rFont val="Times New Roman"/>
        <family val="1"/>
        <charset val="204"/>
      </rPr>
      <t xml:space="preserve">"15" ноября </t>
    </r>
    <r>
      <rPr>
        <sz val="11"/>
        <color theme="1"/>
        <rFont val="Times New Roman"/>
        <family val="1"/>
        <charset val="204"/>
      </rPr>
      <t xml:space="preserve"> 2021г.</t>
    </r>
  </si>
  <si>
    <t>договор аренды земельного уччастка из земель сельскохозяйственного назначения №1 от 11.06.2020</t>
  </si>
  <si>
    <r>
      <t>Реестра источников доходовадминистрации</t>
    </r>
    <r>
      <rPr>
        <sz val="12"/>
        <color theme="1"/>
        <rFont val="Times New Roman"/>
        <family val="1"/>
        <charset val="204"/>
      </rPr>
      <t xml:space="preserve"> Веснянского сельсовета Куйбышевского района Новосибирской области на 2022 год</t>
    </r>
  </si>
  <si>
    <t>очередной финансовый год 2022</t>
  </si>
  <si>
    <t>финансовый год    2023</t>
  </si>
  <si>
    <t>финансовый год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</si>
</sst>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3">
    <xf numFmtId="0" fontId="0" fillId="0" borderId="0" xfId="0"/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2" fillId="2" borderId="15" xfId="0" applyFont="1" applyFill="1" applyBorder="1"/>
    <xf numFmtId="0" fontId="3" fillId="2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top" wrapText="1"/>
    </xf>
    <xf numFmtId="0" fontId="0" fillId="2" borderId="15" xfId="0" applyFill="1" applyBorder="1"/>
    <xf numFmtId="0" fontId="4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0" fillId="2" borderId="15" xfId="0" applyFill="1" applyBorder="1" applyAlignment="1">
      <alignment wrapText="1"/>
    </xf>
    <xf numFmtId="0" fontId="9" fillId="2" borderId="15" xfId="0" applyFont="1" applyFill="1" applyBorder="1"/>
    <xf numFmtId="0" fontId="0" fillId="2" borderId="16" xfId="0" applyFill="1" applyBorder="1"/>
    <xf numFmtId="0" fontId="3" fillId="2" borderId="3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0" fontId="9" fillId="2" borderId="16" xfId="0" applyFont="1" applyFill="1" applyBorder="1"/>
    <xf numFmtId="0" fontId="5" fillId="2" borderId="15" xfId="0" applyFont="1" applyFill="1" applyBorder="1" applyAlignment="1">
      <alignment vertical="top" wrapText="1"/>
    </xf>
    <xf numFmtId="49" fontId="5" fillId="2" borderId="15" xfId="0" applyNumberFormat="1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3" fillId="2" borderId="20" xfId="0" applyNumberFormat="1" applyFont="1" applyFill="1" applyBorder="1" applyAlignment="1">
      <alignment vertical="top" wrapText="1"/>
    </xf>
    <xf numFmtId="0" fontId="0" fillId="2" borderId="20" xfId="0" applyFill="1" applyBorder="1"/>
    <xf numFmtId="0" fontId="0" fillId="2" borderId="18" xfId="0" applyFill="1" applyBorder="1"/>
    <xf numFmtId="49" fontId="5" fillId="2" borderId="15" xfId="0" applyNumberFormat="1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3" xfId="0" applyFill="1" applyBorder="1"/>
    <xf numFmtId="0" fontId="5" fillId="2" borderId="0" xfId="0" applyFont="1" applyFill="1" applyAlignment="1">
      <alignment horizontal="justify"/>
    </xf>
    <xf numFmtId="49" fontId="5" fillId="2" borderId="20" xfId="0" applyNumberFormat="1" applyFont="1" applyFill="1" applyBorder="1" applyAlignment="1">
      <alignment vertical="top" wrapText="1"/>
    </xf>
    <xf numFmtId="2" fontId="12" fillId="2" borderId="15" xfId="0" applyNumberFormat="1" applyFont="1" applyFill="1" applyBorder="1" applyAlignment="1">
      <alignment wrapText="1"/>
    </xf>
    <xf numFmtId="2" fontId="13" fillId="2" borderId="15" xfId="0" applyNumberFormat="1" applyFont="1" applyFill="1" applyBorder="1" applyAlignment="1">
      <alignment wrapText="1"/>
    </xf>
    <xf numFmtId="2" fontId="0" fillId="2" borderId="15" xfId="0" applyNumberFormat="1" applyFont="1" applyFill="1" applyBorder="1" applyAlignment="1"/>
    <xf numFmtId="2" fontId="9" fillId="2" borderId="15" xfId="0" applyNumberFormat="1" applyFont="1" applyFill="1" applyBorder="1" applyAlignment="1"/>
    <xf numFmtId="0" fontId="1" fillId="2" borderId="21" xfId="0" applyFont="1" applyFill="1" applyBorder="1" applyAlignment="1">
      <alignment wrapText="1"/>
    </xf>
    <xf numFmtId="14" fontId="0" fillId="2" borderId="21" xfId="0" applyNumberFormat="1" applyFill="1" applyBorder="1"/>
    <xf numFmtId="0" fontId="9" fillId="2" borderId="24" xfId="0" applyFont="1" applyFill="1" applyBorder="1"/>
    <xf numFmtId="0" fontId="9" fillId="2" borderId="21" xfId="0" applyFont="1" applyFill="1" applyBorder="1"/>
    <xf numFmtId="2" fontId="14" fillId="0" borderId="15" xfId="1" applyNumberFormat="1" applyFont="1" applyFill="1" applyBorder="1" applyAlignment="1">
      <alignment horizontal="right" wrapText="1"/>
    </xf>
    <xf numFmtId="2" fontId="14" fillId="0" borderId="15" xfId="2" applyNumberFormat="1" applyFont="1" applyFill="1" applyBorder="1" applyAlignment="1" applyProtection="1">
      <alignment wrapText="1"/>
      <protection hidden="1"/>
    </xf>
    <xf numFmtId="2" fontId="15" fillId="0" borderId="15" xfId="2" applyNumberFormat="1" applyFont="1" applyFill="1" applyBorder="1" applyAlignment="1" applyProtection="1">
      <alignment wrapText="1"/>
      <protection hidden="1"/>
    </xf>
    <xf numFmtId="0" fontId="9" fillId="2" borderId="15" xfId="0" applyFont="1" applyFill="1" applyBorder="1" applyAlignment="1">
      <alignment wrapText="1"/>
    </xf>
    <xf numFmtId="14" fontId="9" fillId="2" borderId="21" xfId="0" applyNumberFormat="1" applyFont="1" applyFill="1" applyBorder="1"/>
    <xf numFmtId="2" fontId="16" fillId="0" borderId="15" xfId="1" applyNumberFormat="1" applyFont="1" applyFill="1" applyBorder="1" applyAlignment="1">
      <alignment horizontal="right" wrapText="1"/>
    </xf>
    <xf numFmtId="0" fontId="9" fillId="2" borderId="0" xfId="0" applyFont="1" applyFill="1"/>
    <xf numFmtId="0" fontId="9" fillId="2" borderId="19" xfId="0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34" workbookViewId="0">
      <selection activeCell="B41" sqref="B41"/>
    </sheetView>
  </sheetViews>
  <sheetFormatPr defaultRowHeight="15" x14ac:dyDescent="0.25"/>
  <cols>
    <col min="1" max="1" width="4.5703125" style="3" customWidth="1"/>
    <col min="2" max="2" width="39.7109375" style="3" customWidth="1"/>
    <col min="3" max="3" width="22" style="3" bestFit="1" customWidth="1"/>
    <col min="4" max="4" width="9.140625" style="3"/>
    <col min="5" max="5" width="9.85546875" style="3" customWidth="1"/>
    <col min="6" max="11" width="9.140625" style="3"/>
    <col min="12" max="12" width="12.5703125" style="3" customWidth="1"/>
    <col min="13" max="13" width="12.85546875" style="3" customWidth="1"/>
    <col min="14" max="14" width="16.42578125" style="3" customWidth="1"/>
    <col min="15" max="15" width="17" style="3" customWidth="1"/>
    <col min="16" max="16" width="14.5703125" style="3" customWidth="1"/>
    <col min="17" max="18" width="14.140625" style="3" customWidth="1"/>
    <col min="19" max="16384" width="9.140625" style="3"/>
  </cols>
  <sheetData>
    <row r="1" spans="1:19" ht="4.5" customHeight="1" x14ac:dyDescent="0.25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47.25" customHeight="1" x14ac:dyDescent="0.25">
      <c r="A3" s="57" t="s">
        <v>0</v>
      </c>
      <c r="B3" s="57" t="s">
        <v>1</v>
      </c>
      <c r="C3" s="57" t="s">
        <v>2</v>
      </c>
      <c r="D3" s="60" t="s">
        <v>3</v>
      </c>
      <c r="E3" s="61"/>
      <c r="F3" s="61"/>
      <c r="G3" s="61"/>
      <c r="H3" s="61"/>
      <c r="I3" s="61"/>
      <c r="J3" s="61"/>
      <c r="K3" s="61"/>
      <c r="L3" s="62"/>
      <c r="M3" s="60" t="s">
        <v>4</v>
      </c>
      <c r="N3" s="61"/>
      <c r="O3" s="61"/>
      <c r="P3" s="61"/>
      <c r="Q3" s="61"/>
      <c r="R3" s="62"/>
      <c r="S3" s="57" t="s">
        <v>6</v>
      </c>
    </row>
    <row r="4" spans="1:19" ht="16.5" thickBot="1" x14ac:dyDescent="0.3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5"/>
      <c r="M4" s="66" t="s">
        <v>5</v>
      </c>
      <c r="N4" s="67"/>
      <c r="O4" s="67"/>
      <c r="P4" s="67"/>
      <c r="Q4" s="67"/>
      <c r="R4" s="68"/>
      <c r="S4" s="58"/>
    </row>
    <row r="5" spans="1:19" ht="78.75" customHeight="1" thickBot="1" x14ac:dyDescent="0.3">
      <c r="A5" s="58"/>
      <c r="B5" s="58"/>
      <c r="C5" s="58"/>
      <c r="D5" s="69" t="s">
        <v>7</v>
      </c>
      <c r="E5" s="70"/>
      <c r="F5" s="71"/>
      <c r="G5" s="69" t="s">
        <v>8</v>
      </c>
      <c r="H5" s="70"/>
      <c r="I5" s="71"/>
      <c r="J5" s="69" t="s">
        <v>9</v>
      </c>
      <c r="K5" s="70"/>
      <c r="L5" s="71"/>
      <c r="M5" s="69" t="s">
        <v>10</v>
      </c>
      <c r="N5" s="71"/>
      <c r="O5" s="57" t="s">
        <v>11</v>
      </c>
      <c r="P5" s="57" t="s">
        <v>102</v>
      </c>
      <c r="Q5" s="69" t="s">
        <v>12</v>
      </c>
      <c r="R5" s="71"/>
      <c r="S5" s="58"/>
    </row>
    <row r="6" spans="1:19" ht="111" thickBot="1" x14ac:dyDescent="0.3">
      <c r="A6" s="59"/>
      <c r="B6" s="59"/>
      <c r="C6" s="59"/>
      <c r="D6" s="4" t="s">
        <v>13</v>
      </c>
      <c r="E6" s="4" t="s">
        <v>14</v>
      </c>
      <c r="F6" s="4" t="s">
        <v>15</v>
      </c>
      <c r="G6" s="4" t="s">
        <v>13</v>
      </c>
      <c r="H6" s="4" t="s">
        <v>14</v>
      </c>
      <c r="I6" s="4" t="s">
        <v>15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59"/>
      <c r="P6" s="59"/>
      <c r="Q6" s="4" t="s">
        <v>103</v>
      </c>
      <c r="R6" s="4" t="s">
        <v>104</v>
      </c>
      <c r="S6" s="59"/>
    </row>
    <row r="7" spans="1:19" ht="16.5" thickBot="1" x14ac:dyDescent="0.3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0</v>
      </c>
      <c r="S7" s="6">
        <v>19</v>
      </c>
    </row>
    <row r="8" spans="1:19" ht="29.25" thickBot="1" x14ac:dyDescent="0.3">
      <c r="A8" s="7"/>
      <c r="B8" s="8" t="s">
        <v>18</v>
      </c>
      <c r="C8" s="9" t="s">
        <v>55</v>
      </c>
      <c r="D8" s="7"/>
      <c r="E8" s="7"/>
      <c r="F8" s="7"/>
      <c r="G8" s="7"/>
      <c r="H8" s="7"/>
      <c r="I8" s="7"/>
      <c r="J8" s="7"/>
      <c r="K8" s="7"/>
      <c r="L8" s="41"/>
      <c r="M8" s="37">
        <f>M9+M27</f>
        <v>367374.79000000004</v>
      </c>
      <c r="N8" s="37">
        <f>N9+N27</f>
        <v>366728.3</v>
      </c>
      <c r="O8" s="37">
        <f>O9+O27+O30</f>
        <v>450564</v>
      </c>
      <c r="P8" s="37">
        <f t="shared" ref="P8:R8" si="0">P9+P27</f>
        <v>469690</v>
      </c>
      <c r="Q8" s="37">
        <f t="shared" si="0"/>
        <v>484200</v>
      </c>
      <c r="R8" s="37">
        <f t="shared" si="0"/>
        <v>501480</v>
      </c>
      <c r="S8" s="38"/>
    </row>
    <row r="9" spans="1:19" ht="29.25" customHeight="1" thickBot="1" x14ac:dyDescent="0.3">
      <c r="A9" s="10"/>
      <c r="B9" s="11" t="s">
        <v>19</v>
      </c>
      <c r="C9" s="12" t="s">
        <v>56</v>
      </c>
      <c r="D9" s="13"/>
      <c r="E9" s="13"/>
      <c r="F9" s="13"/>
      <c r="G9" s="13"/>
      <c r="H9" s="13"/>
      <c r="I9" s="13"/>
      <c r="J9" s="13"/>
      <c r="K9" s="13"/>
      <c r="L9" s="33"/>
      <c r="M9" s="39">
        <f>M10+M13+M19+M21</f>
        <v>291210.90000000002</v>
      </c>
      <c r="N9" s="39">
        <f>N10+N13+N19+N21</f>
        <v>290564.40999999997</v>
      </c>
      <c r="O9" s="39">
        <f t="shared" ref="O9:R9" si="1">O10+O13+O19+O21</f>
        <v>322909</v>
      </c>
      <c r="P9" s="39">
        <f t="shared" si="1"/>
        <v>345990</v>
      </c>
      <c r="Q9" s="39">
        <f t="shared" si="1"/>
        <v>360500</v>
      </c>
      <c r="R9" s="39">
        <f t="shared" si="1"/>
        <v>377780</v>
      </c>
      <c r="S9" s="39"/>
    </row>
    <row r="10" spans="1:19" ht="29.25" thickBot="1" x14ac:dyDescent="0.3">
      <c r="A10" s="13"/>
      <c r="B10" s="11" t="s">
        <v>20</v>
      </c>
      <c r="C10" s="12" t="s">
        <v>57</v>
      </c>
      <c r="D10" s="13"/>
      <c r="E10" s="13"/>
      <c r="F10" s="13"/>
      <c r="G10" s="13"/>
      <c r="H10" s="13"/>
      <c r="I10" s="13"/>
      <c r="J10" s="13"/>
      <c r="K10" s="13"/>
      <c r="L10" s="33"/>
      <c r="M10" s="39">
        <f>M11+M12</f>
        <v>31056.53</v>
      </c>
      <c r="N10" s="39">
        <f>N11+N12</f>
        <v>31055.329999999998</v>
      </c>
      <c r="O10" s="39">
        <f t="shared" ref="O10:R10" si="2">O11</f>
        <v>31300</v>
      </c>
      <c r="P10" s="39">
        <f t="shared" si="2"/>
        <v>37800</v>
      </c>
      <c r="Q10" s="39">
        <f t="shared" si="2"/>
        <v>40500</v>
      </c>
      <c r="R10" s="39">
        <f t="shared" si="2"/>
        <v>43400</v>
      </c>
      <c r="S10" s="39"/>
    </row>
    <row r="11" spans="1:19" ht="110.25" customHeight="1" thickBot="1" x14ac:dyDescent="0.3">
      <c r="A11" s="13"/>
      <c r="B11" s="14" t="s">
        <v>21</v>
      </c>
      <c r="C11" s="15" t="s">
        <v>58</v>
      </c>
      <c r="D11" s="13" t="s">
        <v>46</v>
      </c>
      <c r="E11" s="13" t="s">
        <v>47</v>
      </c>
      <c r="F11" s="13"/>
      <c r="G11" s="13"/>
      <c r="H11" s="13"/>
      <c r="I11" s="13"/>
      <c r="J11" s="13"/>
      <c r="K11" s="13"/>
      <c r="L11" s="33"/>
      <c r="M11" s="45">
        <v>30380</v>
      </c>
      <c r="N11" s="45">
        <v>30378.799999999999</v>
      </c>
      <c r="O11" s="39">
        <v>31300</v>
      </c>
      <c r="P11" s="39">
        <v>37800</v>
      </c>
      <c r="Q11" s="39">
        <v>40500</v>
      </c>
      <c r="R11" s="39">
        <v>43400</v>
      </c>
      <c r="S11" s="39"/>
    </row>
    <row r="12" spans="1:19" ht="63" customHeight="1" thickBot="1" x14ac:dyDescent="0.3">
      <c r="A12" s="13"/>
      <c r="B12" s="14" t="s">
        <v>81</v>
      </c>
      <c r="C12" s="15" t="s">
        <v>82</v>
      </c>
      <c r="D12" s="13" t="s">
        <v>46</v>
      </c>
      <c r="E12" s="13" t="s">
        <v>47</v>
      </c>
      <c r="F12" s="13"/>
      <c r="G12" s="13"/>
      <c r="H12" s="13"/>
      <c r="I12" s="13"/>
      <c r="J12" s="13"/>
      <c r="K12" s="13"/>
      <c r="L12" s="33"/>
      <c r="M12" s="45">
        <v>676.53</v>
      </c>
      <c r="N12" s="45">
        <v>676.53</v>
      </c>
      <c r="O12" s="39">
        <v>0</v>
      </c>
      <c r="P12" s="39">
        <v>0</v>
      </c>
      <c r="Q12" s="39">
        <v>0</v>
      </c>
      <c r="R12" s="39">
        <v>0</v>
      </c>
      <c r="S12" s="39"/>
    </row>
    <row r="13" spans="1:19" ht="57.75" thickBot="1" x14ac:dyDescent="0.3">
      <c r="A13" s="13"/>
      <c r="B13" s="11" t="s">
        <v>22</v>
      </c>
      <c r="C13" s="12" t="s">
        <v>59</v>
      </c>
      <c r="D13" s="13"/>
      <c r="E13" s="13"/>
      <c r="F13" s="13"/>
      <c r="G13" s="13"/>
      <c r="H13" s="13"/>
      <c r="I13" s="13"/>
      <c r="J13" s="13"/>
      <c r="K13" s="13"/>
      <c r="L13" s="33"/>
      <c r="M13" s="39">
        <f>M14</f>
        <v>212500</v>
      </c>
      <c r="N13" s="39">
        <f>N14</f>
        <v>211896.9</v>
      </c>
      <c r="O13" s="39">
        <f t="shared" ref="O13:R13" si="3">O14</f>
        <v>247153.81</v>
      </c>
      <c r="P13" s="39">
        <f t="shared" si="3"/>
        <v>247190</v>
      </c>
      <c r="Q13" s="39">
        <f>Q14</f>
        <v>258900</v>
      </c>
      <c r="R13" s="39">
        <f t="shared" si="3"/>
        <v>272980</v>
      </c>
      <c r="S13" s="39"/>
    </row>
    <row r="14" spans="1:19" ht="57.75" customHeight="1" thickBot="1" x14ac:dyDescent="0.3">
      <c r="A14" s="13"/>
      <c r="B14" s="11" t="s">
        <v>23</v>
      </c>
      <c r="C14" s="12" t="s">
        <v>60</v>
      </c>
      <c r="D14" s="13"/>
      <c r="E14" s="13"/>
      <c r="F14" s="13"/>
      <c r="G14" s="13"/>
      <c r="H14" s="13"/>
      <c r="I14" s="13"/>
      <c r="J14" s="13"/>
      <c r="K14" s="13"/>
      <c r="L14" s="33"/>
      <c r="M14" s="39">
        <f>M15+M16+M17+M18</f>
        <v>212500</v>
      </c>
      <c r="N14" s="39">
        <f>N15+N16+N17+N18</f>
        <v>211896.9</v>
      </c>
      <c r="O14" s="39">
        <f t="shared" ref="O14:R14" si="4">O15+O16+O17+O18</f>
        <v>247153.81</v>
      </c>
      <c r="P14" s="39">
        <f t="shared" si="4"/>
        <v>247190</v>
      </c>
      <c r="Q14" s="39">
        <f t="shared" si="4"/>
        <v>258900</v>
      </c>
      <c r="R14" s="39">
        <f t="shared" si="4"/>
        <v>272980</v>
      </c>
      <c r="S14" s="39"/>
    </row>
    <row r="15" spans="1:19" ht="105.75" thickBot="1" x14ac:dyDescent="0.3">
      <c r="A15" s="13"/>
      <c r="B15" s="16" t="s">
        <v>24</v>
      </c>
      <c r="C15" s="15" t="s">
        <v>61</v>
      </c>
      <c r="D15" s="13" t="s">
        <v>46</v>
      </c>
      <c r="E15" s="13" t="s">
        <v>48</v>
      </c>
      <c r="F15" s="13"/>
      <c r="G15" s="13"/>
      <c r="H15" s="13"/>
      <c r="I15" s="13"/>
      <c r="J15" s="13"/>
      <c r="K15" s="13"/>
      <c r="L15" s="33"/>
      <c r="M15" s="45">
        <v>98000</v>
      </c>
      <c r="N15" s="45">
        <v>97734.84</v>
      </c>
      <c r="O15" s="46">
        <v>118450</v>
      </c>
      <c r="P15" s="39">
        <v>106060</v>
      </c>
      <c r="Q15" s="39">
        <v>111060</v>
      </c>
      <c r="R15" s="39">
        <v>117260</v>
      </c>
      <c r="S15" s="39"/>
    </row>
    <row r="16" spans="1:19" ht="135.75" thickBot="1" x14ac:dyDescent="0.3">
      <c r="A16" s="13"/>
      <c r="B16" s="16" t="s">
        <v>25</v>
      </c>
      <c r="C16" s="15" t="s">
        <v>62</v>
      </c>
      <c r="D16" s="13" t="s">
        <v>46</v>
      </c>
      <c r="E16" s="13" t="s">
        <v>48</v>
      </c>
      <c r="F16" s="13"/>
      <c r="G16" s="13"/>
      <c r="H16" s="13"/>
      <c r="I16" s="13"/>
      <c r="J16" s="13"/>
      <c r="K16" s="13"/>
      <c r="L16" s="33"/>
      <c r="M16" s="45">
        <v>700</v>
      </c>
      <c r="N16" s="45">
        <v>699.06</v>
      </c>
      <c r="O16" s="46">
        <v>780</v>
      </c>
      <c r="P16" s="39">
        <v>760</v>
      </c>
      <c r="Q16" s="39">
        <v>790</v>
      </c>
      <c r="R16" s="39">
        <v>840</v>
      </c>
      <c r="S16" s="39"/>
    </row>
    <row r="17" spans="1:19" ht="120.75" thickBot="1" x14ac:dyDescent="0.3">
      <c r="A17" s="13"/>
      <c r="B17" s="16" t="s">
        <v>26</v>
      </c>
      <c r="C17" s="15" t="s">
        <v>63</v>
      </c>
      <c r="D17" s="13" t="s">
        <v>46</v>
      </c>
      <c r="E17" s="13" t="s">
        <v>48</v>
      </c>
      <c r="F17" s="13"/>
      <c r="G17" s="13"/>
      <c r="H17" s="13"/>
      <c r="I17" s="13"/>
      <c r="J17" s="13"/>
      <c r="K17" s="13"/>
      <c r="L17" s="33"/>
      <c r="M17" s="45">
        <v>131820</v>
      </c>
      <c r="N17" s="45">
        <v>131480.85</v>
      </c>
      <c r="O17" s="46">
        <v>144063.81</v>
      </c>
      <c r="P17" s="39">
        <v>156950</v>
      </c>
      <c r="Q17" s="39">
        <v>163970</v>
      </c>
      <c r="R17" s="39">
        <v>172870</v>
      </c>
      <c r="S17" s="39"/>
    </row>
    <row r="18" spans="1:19" ht="120.75" thickBot="1" x14ac:dyDescent="0.3">
      <c r="A18" s="13"/>
      <c r="B18" s="16" t="s">
        <v>27</v>
      </c>
      <c r="C18" s="15" t="s">
        <v>64</v>
      </c>
      <c r="D18" s="13" t="s">
        <v>46</v>
      </c>
      <c r="E18" s="13" t="s">
        <v>48</v>
      </c>
      <c r="F18" s="13"/>
      <c r="G18" s="13"/>
      <c r="H18" s="13"/>
      <c r="I18" s="13"/>
      <c r="J18" s="13"/>
      <c r="K18" s="13"/>
      <c r="L18" s="33"/>
      <c r="M18" s="45">
        <v>-18020</v>
      </c>
      <c r="N18" s="45">
        <v>-18017.849999999999</v>
      </c>
      <c r="O18" s="46">
        <v>-16140</v>
      </c>
      <c r="P18" s="39">
        <v>-16580</v>
      </c>
      <c r="Q18" s="39">
        <v>-16920</v>
      </c>
      <c r="R18" s="39">
        <v>-17990</v>
      </c>
      <c r="S18" s="39"/>
    </row>
    <row r="19" spans="1:19" ht="29.25" thickBot="1" x14ac:dyDescent="0.3">
      <c r="A19" s="13"/>
      <c r="B19" s="17" t="s">
        <v>28</v>
      </c>
      <c r="C19" s="12" t="s">
        <v>65</v>
      </c>
      <c r="D19" s="13"/>
      <c r="E19" s="13"/>
      <c r="F19" s="13"/>
      <c r="G19" s="13"/>
      <c r="H19" s="13"/>
      <c r="I19" s="13"/>
      <c r="J19" s="13"/>
      <c r="K19" s="13"/>
      <c r="L19" s="33"/>
      <c r="M19" s="39">
        <f>M20</f>
        <v>1430.19</v>
      </c>
      <c r="N19" s="39">
        <f>N20</f>
        <v>1430.19</v>
      </c>
      <c r="O19" s="39">
        <f t="shared" ref="O19:R19" si="5">O20</f>
        <v>11155.19</v>
      </c>
      <c r="P19" s="39">
        <f t="shared" si="5"/>
        <v>13000</v>
      </c>
      <c r="Q19" s="39">
        <f t="shared" si="5"/>
        <v>13400</v>
      </c>
      <c r="R19" s="39">
        <f t="shared" si="5"/>
        <v>13800</v>
      </c>
      <c r="S19" s="39"/>
    </row>
    <row r="20" spans="1:19" ht="15.75" thickBot="1" x14ac:dyDescent="0.3">
      <c r="A20" s="13"/>
      <c r="B20" s="14" t="s">
        <v>29</v>
      </c>
      <c r="C20" s="15" t="s">
        <v>66</v>
      </c>
      <c r="D20" s="13" t="s">
        <v>46</v>
      </c>
      <c r="E20" s="13" t="s">
        <v>49</v>
      </c>
      <c r="F20" s="13"/>
      <c r="G20" s="13"/>
      <c r="H20" s="13"/>
      <c r="I20" s="13"/>
      <c r="J20" s="13"/>
      <c r="K20" s="13"/>
      <c r="L20" s="33"/>
      <c r="M20" s="45">
        <v>1430.19</v>
      </c>
      <c r="N20" s="45">
        <v>1430.19</v>
      </c>
      <c r="O20" s="47">
        <v>11155.19</v>
      </c>
      <c r="P20" s="39">
        <v>13000</v>
      </c>
      <c r="Q20" s="39">
        <v>13400</v>
      </c>
      <c r="R20" s="39">
        <v>13800</v>
      </c>
      <c r="S20" s="39"/>
    </row>
    <row r="21" spans="1:19" ht="29.25" thickBot="1" x14ac:dyDescent="0.3">
      <c r="A21" s="13"/>
      <c r="B21" s="11" t="s">
        <v>30</v>
      </c>
      <c r="C21" s="12" t="s">
        <v>67</v>
      </c>
      <c r="D21" s="13"/>
      <c r="E21" s="13"/>
      <c r="F21" s="13"/>
      <c r="G21" s="13"/>
      <c r="H21" s="13"/>
      <c r="I21" s="13"/>
      <c r="J21" s="13"/>
      <c r="K21" s="13"/>
      <c r="L21" s="33"/>
      <c r="M21" s="39">
        <f>M22+M24</f>
        <v>46224.179999999993</v>
      </c>
      <c r="N21" s="39">
        <f>N22+N24</f>
        <v>46181.99</v>
      </c>
      <c r="O21" s="39">
        <f t="shared" ref="O21:R21" si="6">O22+O24</f>
        <v>33300</v>
      </c>
      <c r="P21" s="39">
        <f t="shared" si="6"/>
        <v>48000</v>
      </c>
      <c r="Q21" s="39">
        <f t="shared" si="6"/>
        <v>47700</v>
      </c>
      <c r="R21" s="39">
        <f t="shared" si="6"/>
        <v>47600</v>
      </c>
      <c r="S21" s="39"/>
    </row>
    <row r="22" spans="1:19" ht="29.25" thickBot="1" x14ac:dyDescent="0.3">
      <c r="A22" s="13"/>
      <c r="B22" s="11" t="s">
        <v>31</v>
      </c>
      <c r="C22" s="12" t="s">
        <v>68</v>
      </c>
      <c r="D22" s="13"/>
      <c r="E22" s="13"/>
      <c r="F22" s="13"/>
      <c r="G22" s="13"/>
      <c r="H22" s="13"/>
      <c r="I22" s="13"/>
      <c r="J22" s="13"/>
      <c r="K22" s="13"/>
      <c r="L22" s="33"/>
      <c r="M22" s="39">
        <f>M23</f>
        <v>3050.59</v>
      </c>
      <c r="N22" s="39">
        <f>N23</f>
        <v>3048.61</v>
      </c>
      <c r="O22" s="39">
        <f t="shared" ref="O22:R22" si="7">O23</f>
        <v>2100</v>
      </c>
      <c r="P22" s="39">
        <f t="shared" si="7"/>
        <v>3800</v>
      </c>
      <c r="Q22" s="39">
        <f t="shared" si="7"/>
        <v>4100</v>
      </c>
      <c r="R22" s="39">
        <f t="shared" si="7"/>
        <v>4500</v>
      </c>
      <c r="S22" s="39"/>
    </row>
    <row r="23" spans="1:19" ht="75.75" thickBot="1" x14ac:dyDescent="0.3">
      <c r="A23" s="13"/>
      <c r="B23" s="16" t="s">
        <v>32</v>
      </c>
      <c r="C23" s="15" t="s">
        <v>69</v>
      </c>
      <c r="D23" s="13" t="s">
        <v>46</v>
      </c>
      <c r="E23" s="13" t="s">
        <v>50</v>
      </c>
      <c r="F23" s="13"/>
      <c r="G23" s="13"/>
      <c r="H23" s="13"/>
      <c r="I23" s="13"/>
      <c r="J23" s="13"/>
      <c r="K23" s="13"/>
      <c r="L23" s="33"/>
      <c r="M23" s="45">
        <v>3050.59</v>
      </c>
      <c r="N23" s="45">
        <v>3048.61</v>
      </c>
      <c r="O23" s="39">
        <v>2100</v>
      </c>
      <c r="P23" s="39">
        <v>3800</v>
      </c>
      <c r="Q23" s="39">
        <v>4100</v>
      </c>
      <c r="R23" s="39">
        <v>4500</v>
      </c>
      <c r="S23" s="39"/>
    </row>
    <row r="24" spans="1:19" ht="29.25" thickBot="1" x14ac:dyDescent="0.3">
      <c r="A24" s="13"/>
      <c r="B24" s="11" t="s">
        <v>33</v>
      </c>
      <c r="C24" s="12" t="s">
        <v>70</v>
      </c>
      <c r="D24" s="13"/>
      <c r="E24" s="13"/>
      <c r="F24" s="13"/>
      <c r="G24" s="13"/>
      <c r="H24" s="13"/>
      <c r="I24" s="13"/>
      <c r="J24" s="13"/>
      <c r="K24" s="13"/>
      <c r="L24" s="33"/>
      <c r="M24" s="40">
        <f>M25+M26</f>
        <v>43173.59</v>
      </c>
      <c r="N24" s="40">
        <f>N25+N26</f>
        <v>43133.38</v>
      </c>
      <c r="O24" s="40">
        <f t="shared" ref="O24:R24" si="8">O25+O26</f>
        <v>31200</v>
      </c>
      <c r="P24" s="40">
        <f t="shared" si="8"/>
        <v>44200</v>
      </c>
      <c r="Q24" s="40">
        <f t="shared" si="8"/>
        <v>43600</v>
      </c>
      <c r="R24" s="40">
        <f t="shared" si="8"/>
        <v>43100</v>
      </c>
      <c r="S24" s="39"/>
    </row>
    <row r="25" spans="1:19" ht="60.75" thickBot="1" x14ac:dyDescent="0.3">
      <c r="A25" s="13"/>
      <c r="B25" s="16" t="s">
        <v>34</v>
      </c>
      <c r="C25" s="15" t="s">
        <v>71</v>
      </c>
      <c r="D25" s="13" t="s">
        <v>46</v>
      </c>
      <c r="E25" s="13" t="s">
        <v>51</v>
      </c>
      <c r="F25" s="13"/>
      <c r="G25" s="13"/>
      <c r="H25" s="13"/>
      <c r="I25" s="13"/>
      <c r="J25" s="13"/>
      <c r="K25" s="13"/>
      <c r="L25" s="33"/>
      <c r="M25" s="45">
        <v>14000</v>
      </c>
      <c r="N25" s="45">
        <v>13960.01</v>
      </c>
      <c r="O25" s="39">
        <v>14000</v>
      </c>
      <c r="P25" s="39">
        <v>14000</v>
      </c>
      <c r="Q25" s="39">
        <v>14000</v>
      </c>
      <c r="R25" s="39">
        <v>14000</v>
      </c>
      <c r="S25" s="39"/>
    </row>
    <row r="26" spans="1:19" ht="60.75" thickBot="1" x14ac:dyDescent="0.3">
      <c r="A26" s="13"/>
      <c r="B26" s="16" t="s">
        <v>35</v>
      </c>
      <c r="C26" s="15" t="s">
        <v>72</v>
      </c>
      <c r="D26" s="13" t="s">
        <v>46</v>
      </c>
      <c r="E26" s="13" t="s">
        <v>51</v>
      </c>
      <c r="F26" s="13"/>
      <c r="G26" s="13"/>
      <c r="H26" s="13"/>
      <c r="I26" s="13"/>
      <c r="J26" s="13"/>
      <c r="K26" s="13"/>
      <c r="L26" s="33"/>
      <c r="M26" s="45">
        <v>29173.59</v>
      </c>
      <c r="N26" s="45">
        <v>29173.37</v>
      </c>
      <c r="O26" s="39">
        <v>17200</v>
      </c>
      <c r="P26" s="39">
        <v>30200</v>
      </c>
      <c r="Q26" s="39">
        <v>29600</v>
      </c>
      <c r="R26" s="39">
        <v>29100</v>
      </c>
      <c r="S26" s="39"/>
    </row>
    <row r="27" spans="1:19" s="51" customFormat="1" ht="72" thickBot="1" x14ac:dyDescent="0.3">
      <c r="A27" s="19"/>
      <c r="B27" s="11" t="s">
        <v>36</v>
      </c>
      <c r="C27" s="12" t="s">
        <v>73</v>
      </c>
      <c r="D27" s="19"/>
      <c r="E27" s="19"/>
      <c r="F27" s="19"/>
      <c r="G27" s="19"/>
      <c r="H27" s="19"/>
      <c r="I27" s="19"/>
      <c r="J27" s="19"/>
      <c r="K27" s="19"/>
      <c r="L27" s="44"/>
      <c r="M27" s="40">
        <f t="shared" ref="M27:O27" si="9">M28+M29</f>
        <v>76163.89</v>
      </c>
      <c r="N27" s="40">
        <f t="shared" si="9"/>
        <v>76163.89</v>
      </c>
      <c r="O27" s="40">
        <f t="shared" si="9"/>
        <v>123655</v>
      </c>
      <c r="P27" s="40">
        <f>P28+P29</f>
        <v>123700</v>
      </c>
      <c r="Q27" s="40">
        <f t="shared" ref="Q27:S27" si="10">Q28+Q29</f>
        <v>123700</v>
      </c>
      <c r="R27" s="40">
        <f t="shared" si="10"/>
        <v>123700</v>
      </c>
      <c r="S27" s="40">
        <f t="shared" si="10"/>
        <v>0</v>
      </c>
    </row>
    <row r="28" spans="1:19" ht="120.75" thickBot="1" x14ac:dyDescent="0.3">
      <c r="A28" s="13"/>
      <c r="B28" s="16" t="s">
        <v>37</v>
      </c>
      <c r="C28" s="15" t="s">
        <v>74</v>
      </c>
      <c r="D28" s="13" t="s">
        <v>52</v>
      </c>
      <c r="E28" s="13"/>
      <c r="F28" s="13"/>
      <c r="G28" s="13"/>
      <c r="H28" s="13"/>
      <c r="I28" s="13"/>
      <c r="J28" s="18" t="s">
        <v>53</v>
      </c>
      <c r="K28" s="13"/>
      <c r="L28" s="42">
        <v>39661</v>
      </c>
      <c r="M28" s="39">
        <v>16800</v>
      </c>
      <c r="N28" s="39">
        <v>16800</v>
      </c>
      <c r="O28" s="39">
        <v>16800</v>
      </c>
      <c r="P28" s="39">
        <v>16800</v>
      </c>
      <c r="Q28" s="39">
        <v>16800</v>
      </c>
      <c r="R28" s="39">
        <v>16800</v>
      </c>
      <c r="S28" s="39"/>
    </row>
    <row r="29" spans="1:19" ht="225.75" thickBot="1" x14ac:dyDescent="0.3">
      <c r="A29" s="13"/>
      <c r="B29" s="16" t="s">
        <v>91</v>
      </c>
      <c r="C29" s="15" t="s">
        <v>92</v>
      </c>
      <c r="D29" s="13" t="s">
        <v>52</v>
      </c>
      <c r="E29" s="13"/>
      <c r="F29" s="13"/>
      <c r="G29" s="13"/>
      <c r="H29" s="13"/>
      <c r="I29" s="13"/>
      <c r="J29" s="18" t="s">
        <v>100</v>
      </c>
      <c r="K29" s="13"/>
      <c r="L29" s="42"/>
      <c r="M29" s="45">
        <v>59363.89</v>
      </c>
      <c r="N29" s="45">
        <v>59363.89</v>
      </c>
      <c r="O29" s="39">
        <v>106855</v>
      </c>
      <c r="P29" s="39">
        <v>106900</v>
      </c>
      <c r="Q29" s="39">
        <v>106900</v>
      </c>
      <c r="R29" s="39">
        <v>106900</v>
      </c>
      <c r="S29" s="39"/>
    </row>
    <row r="30" spans="1:19" s="51" customFormat="1" ht="29.25" thickBot="1" x14ac:dyDescent="0.3">
      <c r="A30" s="19"/>
      <c r="B30" s="11" t="s">
        <v>95</v>
      </c>
      <c r="C30" s="12" t="s">
        <v>96</v>
      </c>
      <c r="D30" s="19"/>
      <c r="E30" s="19"/>
      <c r="F30" s="19"/>
      <c r="G30" s="19"/>
      <c r="H30" s="19"/>
      <c r="I30" s="19"/>
      <c r="J30" s="48"/>
      <c r="K30" s="19"/>
      <c r="L30" s="49"/>
      <c r="M30" s="50"/>
      <c r="N30" s="50"/>
      <c r="O30" s="40">
        <f>O31</f>
        <v>4000</v>
      </c>
      <c r="P30" s="40"/>
      <c r="Q30" s="40"/>
      <c r="R30" s="40"/>
      <c r="S30" s="40"/>
    </row>
    <row r="31" spans="1:19" ht="90.75" thickBot="1" x14ac:dyDescent="0.3">
      <c r="A31" s="13"/>
      <c r="B31" s="16" t="s">
        <v>97</v>
      </c>
      <c r="C31" s="15" t="s">
        <v>98</v>
      </c>
      <c r="D31" s="13"/>
      <c r="E31" s="13"/>
      <c r="F31" s="13"/>
      <c r="G31" s="13"/>
      <c r="H31" s="13"/>
      <c r="I31" s="13"/>
      <c r="J31" s="18"/>
      <c r="K31" s="13"/>
      <c r="L31" s="42"/>
      <c r="M31" s="45">
        <v>0</v>
      </c>
      <c r="N31" s="45">
        <v>0</v>
      </c>
      <c r="O31" s="39">
        <v>4000</v>
      </c>
      <c r="P31" s="39"/>
      <c r="Q31" s="39"/>
      <c r="R31" s="39"/>
      <c r="S31" s="39"/>
    </row>
    <row r="32" spans="1:19" ht="29.25" thickBot="1" x14ac:dyDescent="0.3">
      <c r="A32" s="13"/>
      <c r="B32" s="11" t="s">
        <v>38</v>
      </c>
      <c r="C32" s="12" t="s">
        <v>75</v>
      </c>
      <c r="D32" s="13"/>
      <c r="E32" s="13"/>
      <c r="F32" s="13"/>
      <c r="G32" s="13"/>
      <c r="H32" s="13"/>
      <c r="I32" s="13"/>
      <c r="J32" s="13"/>
      <c r="K32" s="13"/>
      <c r="L32" s="33"/>
      <c r="M32" s="40">
        <f>M33+M35+M39</f>
        <v>5493706.0999999996</v>
      </c>
      <c r="N32" s="40">
        <f t="shared" ref="N32:R32" si="11">N33+N35+N39</f>
        <v>5493706.0999999996</v>
      </c>
      <c r="O32" s="40">
        <f t="shared" si="11"/>
        <v>5611618.9000000004</v>
      </c>
      <c r="P32" s="40">
        <f t="shared" si="11"/>
        <v>5577705</v>
      </c>
      <c r="Q32" s="40">
        <f t="shared" si="11"/>
        <v>3165555</v>
      </c>
      <c r="R32" s="40">
        <f t="shared" si="11"/>
        <v>1539026</v>
      </c>
      <c r="S32" s="39"/>
    </row>
    <row r="33" spans="1:19" ht="43.5" thickBot="1" x14ac:dyDescent="0.3">
      <c r="A33" s="13"/>
      <c r="B33" s="11" t="s">
        <v>39</v>
      </c>
      <c r="C33" s="12" t="s">
        <v>76</v>
      </c>
      <c r="D33" s="13"/>
      <c r="E33" s="13"/>
      <c r="F33" s="13"/>
      <c r="G33" s="13"/>
      <c r="H33" s="13"/>
      <c r="I33" s="13"/>
      <c r="J33" s="13"/>
      <c r="K33" s="13"/>
      <c r="L33" s="33"/>
      <c r="M33" s="40">
        <f>M34</f>
        <v>4734500</v>
      </c>
      <c r="N33" s="40">
        <f t="shared" ref="N33:S33" si="12">N34</f>
        <v>4734500</v>
      </c>
      <c r="O33" s="40">
        <f t="shared" si="12"/>
        <v>5369200</v>
      </c>
      <c r="P33" s="40">
        <f t="shared" si="12"/>
        <v>5463900</v>
      </c>
      <c r="Q33" s="40">
        <f t="shared" si="12"/>
        <v>3047900</v>
      </c>
      <c r="R33" s="40">
        <f t="shared" si="12"/>
        <v>1417200</v>
      </c>
      <c r="S33" s="39">
        <f t="shared" si="12"/>
        <v>0</v>
      </c>
    </row>
    <row r="34" spans="1:19" ht="45.75" thickBot="1" x14ac:dyDescent="0.3">
      <c r="A34" s="13"/>
      <c r="B34" s="16" t="s">
        <v>40</v>
      </c>
      <c r="C34" s="15" t="s">
        <v>89</v>
      </c>
      <c r="D34" s="13"/>
      <c r="E34" s="13"/>
      <c r="F34" s="13"/>
      <c r="G34" s="13"/>
      <c r="H34" s="13"/>
      <c r="I34" s="13"/>
      <c r="J34" s="13"/>
      <c r="K34" s="13"/>
      <c r="L34" s="33"/>
      <c r="M34" s="45">
        <v>4734500</v>
      </c>
      <c r="N34" s="45">
        <v>4734500</v>
      </c>
      <c r="O34" s="46">
        <v>5369200</v>
      </c>
      <c r="P34" s="39">
        <v>5463900</v>
      </c>
      <c r="Q34" s="39">
        <v>3047900</v>
      </c>
      <c r="R34" s="39">
        <v>1417200</v>
      </c>
      <c r="S34" s="39"/>
    </row>
    <row r="35" spans="1:19" ht="28.5" x14ac:dyDescent="0.25">
      <c r="A35" s="20"/>
      <c r="B35" s="21" t="s">
        <v>43</v>
      </c>
      <c r="C35" s="22" t="s">
        <v>88</v>
      </c>
      <c r="D35" s="23"/>
      <c r="E35" s="23"/>
      <c r="F35" s="23"/>
      <c r="G35" s="23"/>
      <c r="H35" s="23"/>
      <c r="I35" s="23"/>
      <c r="J35" s="23"/>
      <c r="K35" s="23"/>
      <c r="L35" s="43"/>
      <c r="M35" s="40">
        <f>M36+M37+M38</f>
        <v>599623</v>
      </c>
      <c r="N35" s="40">
        <f>N36+N37+N38</f>
        <v>599623</v>
      </c>
      <c r="O35" s="40">
        <f>O36+O37</f>
        <v>110060</v>
      </c>
      <c r="P35" s="40">
        <f t="shared" ref="P35:R35" si="13">P36+P37</f>
        <v>113805</v>
      </c>
      <c r="Q35" s="40">
        <f t="shared" si="13"/>
        <v>117655</v>
      </c>
      <c r="R35" s="40">
        <f t="shared" si="13"/>
        <v>121826</v>
      </c>
      <c r="S35" s="40"/>
    </row>
    <row r="36" spans="1:19" ht="60" x14ac:dyDescent="0.25">
      <c r="A36" s="13"/>
      <c r="B36" s="24" t="s">
        <v>44</v>
      </c>
      <c r="C36" s="25" t="s">
        <v>87</v>
      </c>
      <c r="D36" s="13"/>
      <c r="E36" s="13"/>
      <c r="F36" s="13"/>
      <c r="G36" s="13"/>
      <c r="H36" s="13"/>
      <c r="I36" s="13"/>
      <c r="J36" s="13"/>
      <c r="K36" s="13"/>
      <c r="L36" s="33"/>
      <c r="M36" s="39">
        <v>100</v>
      </c>
      <c r="N36" s="39">
        <v>100</v>
      </c>
      <c r="O36" s="39">
        <v>100</v>
      </c>
      <c r="P36" s="39"/>
      <c r="Q36" s="39"/>
      <c r="R36" s="39"/>
      <c r="S36" s="39"/>
    </row>
    <row r="37" spans="1:19" ht="60" x14ac:dyDescent="0.25">
      <c r="A37" s="13"/>
      <c r="B37" s="24" t="s">
        <v>45</v>
      </c>
      <c r="C37" s="25" t="s">
        <v>93</v>
      </c>
      <c r="D37" s="13"/>
      <c r="E37" s="13"/>
      <c r="F37" s="13"/>
      <c r="G37" s="13"/>
      <c r="H37" s="13"/>
      <c r="I37" s="13"/>
      <c r="J37" s="13"/>
      <c r="K37" s="13"/>
      <c r="L37" s="33"/>
      <c r="M37" s="45">
        <v>101891</v>
      </c>
      <c r="N37" s="45">
        <v>101891</v>
      </c>
      <c r="O37" s="46">
        <v>109960</v>
      </c>
      <c r="P37" s="39">
        <v>113805</v>
      </c>
      <c r="Q37" s="39">
        <v>117655</v>
      </c>
      <c r="R37" s="39">
        <v>121826</v>
      </c>
      <c r="S37" s="39"/>
    </row>
    <row r="38" spans="1:19" ht="15" customHeight="1" x14ac:dyDescent="0.25">
      <c r="A38" s="13"/>
      <c r="B38" s="24" t="s">
        <v>94</v>
      </c>
      <c r="C38" s="36" t="s">
        <v>90</v>
      </c>
      <c r="D38" s="13"/>
      <c r="E38" s="13"/>
      <c r="F38" s="13"/>
      <c r="G38" s="13"/>
      <c r="H38" s="13"/>
      <c r="I38" s="13"/>
      <c r="J38" s="13"/>
      <c r="K38" s="13"/>
      <c r="L38" s="33"/>
      <c r="M38" s="45">
        <v>497632</v>
      </c>
      <c r="N38" s="45">
        <v>497632</v>
      </c>
      <c r="O38" s="39"/>
      <c r="P38" s="39"/>
      <c r="Q38" s="39"/>
      <c r="R38" s="39"/>
      <c r="S38" s="39"/>
    </row>
    <row r="39" spans="1:19" s="28" customFormat="1" ht="28.5" x14ac:dyDescent="0.25">
      <c r="A39" s="13"/>
      <c r="B39" s="26" t="s">
        <v>83</v>
      </c>
      <c r="C39" s="27" t="s">
        <v>84</v>
      </c>
      <c r="D39" s="19"/>
      <c r="E39" s="19"/>
      <c r="F39" s="19"/>
      <c r="G39" s="19"/>
      <c r="H39" s="19"/>
      <c r="I39" s="19"/>
      <c r="J39" s="19"/>
      <c r="K39" s="19"/>
      <c r="L39" s="44"/>
      <c r="M39" s="40">
        <f>M40+M41</f>
        <v>159583.1</v>
      </c>
      <c r="N39" s="40">
        <f t="shared" ref="N39:S39" si="14">N40+N41</f>
        <v>159583.1</v>
      </c>
      <c r="O39" s="40">
        <f t="shared" si="14"/>
        <v>132358.9</v>
      </c>
      <c r="P39" s="40">
        <f>P40+P41</f>
        <v>0</v>
      </c>
      <c r="Q39" s="40">
        <f t="shared" si="14"/>
        <v>0</v>
      </c>
      <c r="R39" s="40">
        <f t="shared" si="14"/>
        <v>0</v>
      </c>
      <c r="S39" s="40">
        <f t="shared" si="14"/>
        <v>0</v>
      </c>
    </row>
    <row r="40" spans="1:19" ht="105" x14ac:dyDescent="0.25">
      <c r="A40" s="29"/>
      <c r="B40" s="24" t="s">
        <v>41</v>
      </c>
      <c r="C40" s="30" t="s">
        <v>86</v>
      </c>
      <c r="D40" s="31"/>
      <c r="E40" s="32"/>
      <c r="F40" s="32"/>
      <c r="G40" s="32"/>
      <c r="H40" s="32"/>
      <c r="I40" s="32"/>
      <c r="J40" s="32"/>
      <c r="K40" s="32"/>
      <c r="L40" s="29"/>
      <c r="M40" s="45">
        <v>125583.1</v>
      </c>
      <c r="N40" s="45">
        <v>125583.1</v>
      </c>
      <c r="O40" s="46">
        <v>74058.899999999994</v>
      </c>
      <c r="P40" s="39"/>
      <c r="Q40" s="39"/>
      <c r="R40" s="39"/>
      <c r="S40" s="39"/>
    </row>
    <row r="41" spans="1:19" ht="45" x14ac:dyDescent="0.25">
      <c r="A41" s="33"/>
      <c r="B41" s="24" t="s">
        <v>42</v>
      </c>
      <c r="C41" s="30" t="s">
        <v>85</v>
      </c>
      <c r="D41" s="34"/>
      <c r="E41" s="13"/>
      <c r="F41" s="13"/>
      <c r="G41" s="13"/>
      <c r="H41" s="13"/>
      <c r="I41" s="13"/>
      <c r="J41" s="13"/>
      <c r="K41" s="13"/>
      <c r="L41" s="33"/>
      <c r="M41" s="39">
        <v>34000</v>
      </c>
      <c r="N41" s="39">
        <v>34000</v>
      </c>
      <c r="O41" s="39">
        <v>58300</v>
      </c>
      <c r="P41" s="39">
        <v>0</v>
      </c>
      <c r="Q41" s="39">
        <v>0</v>
      </c>
      <c r="R41" s="39"/>
      <c r="S41" s="39"/>
    </row>
    <row r="42" spans="1:19" s="51" customFormat="1" x14ac:dyDescent="0.25">
      <c r="A42" s="19"/>
      <c r="B42" s="52" t="s">
        <v>54</v>
      </c>
      <c r="C42" s="52"/>
      <c r="D42" s="19"/>
      <c r="E42" s="19"/>
      <c r="F42" s="19"/>
      <c r="G42" s="19"/>
      <c r="H42" s="19"/>
      <c r="I42" s="19"/>
      <c r="J42" s="19"/>
      <c r="K42" s="19"/>
      <c r="L42" s="44"/>
      <c r="M42" s="40">
        <f>M32+M8</f>
        <v>5861080.8899999997</v>
      </c>
      <c r="N42" s="40">
        <f>N32+N8</f>
        <v>5860434.3999999994</v>
      </c>
      <c r="O42" s="40">
        <f t="shared" ref="O42:R42" si="15">O32+O8</f>
        <v>6062182.9000000004</v>
      </c>
      <c r="P42" s="40">
        <f t="shared" si="15"/>
        <v>6047395</v>
      </c>
      <c r="Q42" s="40">
        <f t="shared" si="15"/>
        <v>3649755</v>
      </c>
      <c r="R42" s="40">
        <f t="shared" si="15"/>
        <v>2040506</v>
      </c>
      <c r="S42" s="40"/>
    </row>
    <row r="43" spans="1:19" x14ac:dyDescent="0.25">
      <c r="B43" s="72" t="s">
        <v>77</v>
      </c>
      <c r="C43" s="72"/>
      <c r="D43" s="72"/>
      <c r="E43" s="72"/>
      <c r="F43" s="72"/>
      <c r="G43" s="72"/>
      <c r="H43" s="72"/>
      <c r="I43" s="72"/>
      <c r="J43" s="72"/>
    </row>
    <row r="44" spans="1:19" x14ac:dyDescent="0.25">
      <c r="B44" s="54" t="s">
        <v>78</v>
      </c>
      <c r="C44" s="54"/>
      <c r="D44" s="54"/>
      <c r="E44" s="54"/>
      <c r="F44" s="1"/>
      <c r="G44" s="1"/>
      <c r="H44" s="1"/>
      <c r="I44" s="1"/>
      <c r="J44" s="2"/>
    </row>
    <row r="45" spans="1:19" x14ac:dyDescent="0.25">
      <c r="B45" s="53" t="s">
        <v>79</v>
      </c>
      <c r="C45" s="53"/>
      <c r="D45" s="53"/>
      <c r="E45" s="53"/>
      <c r="F45" s="1"/>
      <c r="G45" s="1"/>
      <c r="H45" s="1"/>
      <c r="I45" s="1"/>
      <c r="J45" s="2"/>
    </row>
    <row r="46" spans="1:19" x14ac:dyDescent="0.25">
      <c r="B46" s="54" t="s">
        <v>80</v>
      </c>
      <c r="C46" s="54"/>
      <c r="D46" s="54"/>
      <c r="E46" s="54"/>
      <c r="F46" s="54"/>
      <c r="G46" s="1"/>
      <c r="H46" s="1"/>
      <c r="I46" s="1"/>
      <c r="J46" s="2"/>
    </row>
    <row r="47" spans="1:19" x14ac:dyDescent="0.25">
      <c r="B47" s="35" t="s">
        <v>99</v>
      </c>
      <c r="C47" s="1"/>
      <c r="D47" s="1"/>
      <c r="E47" s="1"/>
      <c r="F47" s="1"/>
      <c r="G47" s="1"/>
      <c r="H47" s="1"/>
      <c r="I47" s="1"/>
      <c r="J47" s="2"/>
    </row>
  </sheetData>
  <mergeCells count="19">
    <mergeCell ref="Q5:R5"/>
    <mergeCell ref="B43:J43"/>
    <mergeCell ref="B44:E44"/>
    <mergeCell ref="B45:E45"/>
    <mergeCell ref="B46:F46"/>
    <mergeCell ref="A1:S2"/>
    <mergeCell ref="A3:A6"/>
    <mergeCell ref="B3:B6"/>
    <mergeCell ref="C3:C6"/>
    <mergeCell ref="D3:L4"/>
    <mergeCell ref="M3:R3"/>
    <mergeCell ref="M4:R4"/>
    <mergeCell ref="S3:S6"/>
    <mergeCell ref="D5:F5"/>
    <mergeCell ref="G5:I5"/>
    <mergeCell ref="J5:L5"/>
    <mergeCell ref="M5:N5"/>
    <mergeCell ref="O5:O6"/>
    <mergeCell ref="P5:P6"/>
  </mergeCells>
  <pageMargins left="0.19685039370078741" right="0.1968503937007874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</cp:lastModifiedBy>
  <cp:lastPrinted>2021-12-29T14:39:19Z</cp:lastPrinted>
  <dcterms:created xsi:type="dcterms:W3CDTF">2018-11-18T15:12:54Z</dcterms:created>
  <dcterms:modified xsi:type="dcterms:W3CDTF">2021-12-29T15:08:34Z</dcterms:modified>
</cp:coreProperties>
</file>