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55" yWindow="0" windowWidth="20730" windowHeight="10215"/>
  </bookViews>
  <sheets>
    <sheet name="ассигн" sheetId="1" r:id="rId1"/>
  </sheets>
  <definedNames>
    <definedName name="_xlnm.Print_Titles" localSheetId="0">ассигн!$12:$14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1" l="1"/>
  <c r="V30" i="1" s="1"/>
  <c r="U31" i="1"/>
  <c r="U30" i="1" s="1"/>
  <c r="S31" i="1"/>
  <c r="S30" i="1" s="1"/>
  <c r="U41" i="1"/>
  <c r="U40" i="1" s="1"/>
  <c r="U39" i="1" s="1"/>
  <c r="U38" i="1" s="1"/>
  <c r="S41" i="1"/>
  <c r="S40" i="1" s="1"/>
  <c r="S39" i="1" s="1"/>
  <c r="S38" i="1" s="1"/>
  <c r="Y41" i="1"/>
  <c r="Y40" i="1" s="1"/>
  <c r="Y39" i="1" s="1"/>
  <c r="Y38" i="1" s="1"/>
  <c r="X41" i="1"/>
  <c r="X40" i="1" s="1"/>
  <c r="X39" i="1" s="1"/>
  <c r="X38" i="1" s="1"/>
  <c r="V41" i="1"/>
  <c r="V40" i="1" s="1"/>
  <c r="V39" i="1" s="1"/>
  <c r="V38" i="1" s="1"/>
  <c r="S94" i="1"/>
  <c r="V95" i="1" l="1"/>
  <c r="V93" i="1" s="1"/>
  <c r="U95" i="1"/>
  <c r="U93" i="1" s="1"/>
  <c r="U90" i="1"/>
  <c r="U89" i="1" s="1"/>
  <c r="U87" i="1" s="1"/>
  <c r="S90" i="1"/>
  <c r="S89" i="1" s="1"/>
  <c r="S87" i="1" s="1"/>
  <c r="V84" i="1"/>
  <c r="V83" i="1" s="1"/>
  <c r="V81" i="1" s="1"/>
  <c r="U84" i="1"/>
  <c r="U83" i="1" s="1"/>
  <c r="U81" i="1" s="1"/>
  <c r="S84" i="1"/>
  <c r="S83" i="1" s="1"/>
  <c r="S81" i="1" s="1"/>
  <c r="V78" i="1"/>
  <c r="V77" i="1" s="1"/>
  <c r="U78" i="1"/>
  <c r="U77" i="1" s="1"/>
  <c r="S78" i="1"/>
  <c r="S77" i="1" s="1"/>
  <c r="V75" i="1"/>
  <c r="V74" i="1" s="1"/>
  <c r="U75" i="1"/>
  <c r="U74" i="1" s="1"/>
  <c r="S75" i="1"/>
  <c r="S74" i="1" s="1"/>
  <c r="V72" i="1"/>
  <c r="V71" i="1" s="1"/>
  <c r="U72" i="1"/>
  <c r="U71" i="1" s="1"/>
  <c r="S72" i="1"/>
  <c r="S71" i="1" s="1"/>
  <c r="V67" i="1"/>
  <c r="V66" i="1" s="1"/>
  <c r="V64" i="1" s="1"/>
  <c r="U67" i="1"/>
  <c r="U66" i="1" s="1"/>
  <c r="U64" i="1" s="1"/>
  <c r="S67" i="1"/>
  <c r="S66" i="1" s="1"/>
  <c r="S64" i="1" s="1"/>
  <c r="V61" i="1"/>
  <c r="V60" i="1" s="1"/>
  <c r="V58" i="1" s="1"/>
  <c r="U61" i="1"/>
  <c r="U60" i="1" s="1"/>
  <c r="U58" i="1" s="1"/>
  <c r="S61" i="1"/>
  <c r="S60" i="1" s="1"/>
  <c r="S58" i="1" s="1"/>
  <c r="V55" i="1"/>
  <c r="V54" i="1" s="1"/>
  <c r="V53" i="1" s="1"/>
  <c r="V52" i="1" s="1"/>
  <c r="V51" i="1" s="1"/>
  <c r="U55" i="1"/>
  <c r="U54" i="1" s="1"/>
  <c r="U53" i="1" s="1"/>
  <c r="U52" i="1" s="1"/>
  <c r="U51" i="1" s="1"/>
  <c r="S55" i="1"/>
  <c r="S54" i="1" s="1"/>
  <c r="S53" i="1" s="1"/>
  <c r="S52" i="1" s="1"/>
  <c r="S51" i="1" s="1"/>
  <c r="V49" i="1"/>
  <c r="U49" i="1"/>
  <c r="S49" i="1"/>
  <c r="V47" i="1"/>
  <c r="U47" i="1"/>
  <c r="S47" i="1"/>
  <c r="V36" i="1"/>
  <c r="V35" i="1" s="1"/>
  <c r="V33" i="1" s="1"/>
  <c r="V34" i="1" s="1"/>
  <c r="U36" i="1"/>
  <c r="U35" i="1" s="1"/>
  <c r="U33" i="1" s="1"/>
  <c r="U34" i="1" s="1"/>
  <c r="S36" i="1"/>
  <c r="S35" i="1" s="1"/>
  <c r="S33" i="1" s="1"/>
  <c r="S34" i="1" s="1"/>
  <c r="V28" i="1"/>
  <c r="U28" i="1"/>
  <c r="S28" i="1"/>
  <c r="V26" i="1"/>
  <c r="U26" i="1"/>
  <c r="S26" i="1"/>
  <c r="S24" i="1"/>
  <c r="V19" i="1"/>
  <c r="V18" i="1" s="1"/>
  <c r="V16" i="1" s="1"/>
  <c r="U19" i="1"/>
  <c r="U18" i="1" s="1"/>
  <c r="U16" i="1" s="1"/>
  <c r="S19" i="1"/>
  <c r="S18" i="1" s="1"/>
  <c r="S17" i="1" l="1"/>
  <c r="S16" i="1" s="1"/>
  <c r="U46" i="1"/>
  <c r="U44" i="1" s="1"/>
  <c r="U43" i="1" s="1"/>
  <c r="S86" i="1"/>
  <c r="S88" i="1"/>
  <c r="S80" i="1"/>
  <c r="S82" i="1"/>
  <c r="V17" i="1"/>
  <c r="U17" i="1"/>
  <c r="U92" i="1"/>
  <c r="U94" i="1"/>
  <c r="V92" i="1"/>
  <c r="V89" i="1" s="1"/>
  <c r="V87" i="1" s="1"/>
  <c r="V88" i="1" s="1"/>
  <c r="V94" i="1"/>
  <c r="U86" i="1"/>
  <c r="U88" i="1"/>
  <c r="V86" i="1"/>
  <c r="V80" i="1"/>
  <c r="V82" i="1"/>
  <c r="U80" i="1"/>
  <c r="U82" i="1"/>
  <c r="S65" i="1"/>
  <c r="V23" i="1"/>
  <c r="V22" i="1" s="1"/>
  <c r="V21" i="1" s="1"/>
  <c r="V15" i="1" s="1"/>
  <c r="S57" i="1"/>
  <c r="S59" i="1"/>
  <c r="U65" i="1"/>
  <c r="V65" i="1"/>
  <c r="U57" i="1"/>
  <c r="U59" i="1"/>
  <c r="V57" i="1"/>
  <c r="V59" i="1"/>
  <c r="S23" i="1"/>
  <c r="S22" i="1" s="1"/>
  <c r="V69" i="1"/>
  <c r="V70" i="1" s="1"/>
  <c r="U23" i="1"/>
  <c r="U22" i="1" s="1"/>
  <c r="U21" i="1" s="1"/>
  <c r="U69" i="1"/>
  <c r="U70" i="1" s="1"/>
  <c r="S46" i="1"/>
  <c r="S44" i="1" s="1"/>
  <c r="V46" i="1"/>
  <c r="V44" i="1" s="1"/>
  <c r="S69" i="1"/>
  <c r="S70" i="1" s="1"/>
  <c r="U45" i="1" l="1"/>
  <c r="U15" i="1"/>
  <c r="V63" i="1"/>
  <c r="S43" i="1"/>
  <c r="S45" i="1"/>
  <c r="S63" i="1"/>
  <c r="U63" i="1"/>
  <c r="U97" i="1" s="1"/>
  <c r="V43" i="1"/>
  <c r="V45" i="1"/>
  <c r="V97" i="1" l="1"/>
  <c r="S21" i="1"/>
  <c r="S15" i="1" s="1"/>
  <c r="S97" i="1" s="1"/>
</calcChain>
</file>

<file path=xl/sharedStrings.xml><?xml version="1.0" encoding="utf-8"?>
<sst xmlns="http://schemas.openxmlformats.org/spreadsheetml/2006/main" count="299" uniqueCount="90">
  <si>
    <t xml:space="preserve">                                    ___________________</t>
  </si>
  <si>
    <t>ОБЩЕГОСУДАРСТВЕННЫЕ ВОПРОСЫ</t>
  </si>
  <si>
    <t>Вид изменений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</si>
  <si>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</si>
  <si>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</si>
  <si>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</si>
  <si>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</si>
  <si>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</si>
  <si>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</si>
  <si>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</si>
  <si>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</si>
  <si>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</si>
  <si>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органа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</si>
  <si>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</si>
  <si>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</si>
  <si>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</si>
  <si>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муниципальных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</si>
  <si>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</si>
  <si>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</si>
  <si>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</si>
  <si>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</si>
  <si>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</si>
  <si>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</si>
  <si>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</si>
  <si>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</si>
  <si>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</si>
  <si>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</si>
  <si>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НАЦИОНАЛЬНАЯ БЕЗОПАСНОСТЬ И ПРАВООХРАНИТЕЛЬНАЯ ДЕЯТЕЛЬНОСТЬ</t>
  </si>
  <si>
    <t>Муниципальная программа поселения по чрезвычайным ситуациям Куйбышевского района</t>
  </si>
  <si>
    <t>НАЦИОНАЛЬНАЯ ЭКОНОМИКА</t>
  </si>
  <si>
    <t>Дорожное хозяйство (дорожные фонды)</t>
  </si>
  <si>
    <t>Содержание автомобильных дорог и дорожных сооружений</t>
  </si>
  <si>
    <t>ЖИЛИЩНО-КОММУНАЛЬНОЕ ХОЗЯЙСТВО</t>
  </si>
  <si>
    <t>Жилищное хозяйство</t>
  </si>
  <si>
    <t>Мероприятия в области жилищного хозяйства</t>
  </si>
  <si>
    <t>Благоустройство</t>
  </si>
  <si>
    <t>Реализация мероприятий на уличное освещение в границах поселения</t>
  </si>
  <si>
    <t xml:space="preserve">Реализация мероприятий на организацию и содержание мест захоронения в границах поселений  </t>
  </si>
  <si>
    <t>Прочие мероприятия по благоустройству поселений</t>
  </si>
  <si>
    <t>КУЛЬТУРА, КИНЕМАТОГРАФИЯ</t>
  </si>
  <si>
    <t>Культура</t>
  </si>
  <si>
    <t xml:space="preserve">Расходы на обеспечение деятельности (оказание услуг) муниципальных учреждений культуры и мероприятий в сфере культуры и кинематографии </t>
  </si>
  <si>
    <t>СОЦИАЛЬНАЯ ПОЛИТИКА</t>
  </si>
  <si>
    <t>Пенсионное обеспечение</t>
  </si>
  <si>
    <t>Выплата муниципальной социальной доплаты к пенсии</t>
  </si>
  <si>
    <t>Социальное обеспечение и иные выплаты населению</t>
  </si>
  <si>
    <t>Публичные нормативные социальные выплаты гражданам</t>
  </si>
  <si>
    <t>Условно утвержденные расходы</t>
  </si>
  <si>
    <t>Итого:</t>
  </si>
  <si>
    <t>99.0.00.00000</t>
  </si>
  <si>
    <t>99.0.00.01100</t>
  </si>
  <si>
    <t>99.0.00.01400</t>
  </si>
  <si>
    <t>99.0.00.51180</t>
  </si>
  <si>
    <t>20.0.00.79500</t>
  </si>
  <si>
    <t>99.0.00.04310</t>
  </si>
  <si>
    <t>99.0.00.05120</t>
  </si>
  <si>
    <t>99.0.00.05310</t>
  </si>
  <si>
    <t>99.0.00.05340</t>
  </si>
  <si>
    <t>99.0.00.05350</t>
  </si>
  <si>
    <t>99.0.00.08190</t>
  </si>
  <si>
    <t>99.0.00.10100</t>
  </si>
  <si>
    <t>300</t>
  </si>
  <si>
    <t>310</t>
  </si>
  <si>
    <t>900</t>
  </si>
  <si>
    <t>990</t>
  </si>
  <si>
    <t>01</t>
  </si>
  <si>
    <t>02</t>
  </si>
  <si>
    <t>04</t>
  </si>
  <si>
    <t>06</t>
  </si>
  <si>
    <t>03</t>
  </si>
  <si>
    <t>09</t>
  </si>
  <si>
    <t>05</t>
  </si>
  <si>
    <t>08</t>
  </si>
  <si>
    <t>Сумма на 2024 год</t>
  </si>
  <si>
    <t>Непрограммные направления бюджета</t>
  </si>
  <si>
    <t>10</t>
  </si>
  <si>
    <t>99</t>
  </si>
  <si>
    <t>20.0.00.00000</t>
  </si>
  <si>
    <t>Резервные фонды</t>
  </si>
  <si>
    <t>Резервные фонды местного бюджета</t>
  </si>
  <si>
    <t>99.0.00.01700</t>
  </si>
  <si>
    <t>Резервные средства</t>
  </si>
  <si>
    <t>Гражданская оборона</t>
  </si>
  <si>
    <t>Сумма на 2025 год</t>
  </si>
  <si>
    <t>Реализация мероприятий по обеспечению сбалансированности местных бюджетов  государственной программы Новосибирской области "Управление  финансами в Новосибирской области"</t>
  </si>
  <si>
    <t>99.0.00.70510</t>
  </si>
  <si>
    <t>99.0.0070510</t>
  </si>
  <si>
    <t>Приложение 3
                                       к решению сессии Совета депутатов Веснянского сельсовета Куйбышевского района Новосибирской области "О бюджетеВеснянского сельсовета Куйбышевского района Новосибирской области на 2024 год и плановый период 2025 и 2026 годов"</t>
  </si>
  <si>
    <t>Распределение бюджетных ассигнований бюджета Веснянского сельсовета Куйбышевского района Новосибирской области по целевым статьям (муниципальным программам и непрограммным направлениям деятельности, группам (группам и подгруппам) видов расходов классификации расходов бюджета  на 2024 год и плановый период 2025 и 2026 годов</t>
  </si>
  <si>
    <t>Сумма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</si>
</sst>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0" fontId="7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10" fillId="0" borderId="0" xfId="0" applyFont="1"/>
    <xf numFmtId="0" fontId="5" fillId="0" borderId="0" xfId="0" applyFont="1" applyFill="1" applyProtection="1">
      <protection hidden="1"/>
    </xf>
    <xf numFmtId="0" fontId="11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 wrapText="1"/>
    </xf>
    <xf numFmtId="0" fontId="10" fillId="0" borderId="1" xfId="0" applyFont="1" applyFill="1" applyBorder="1" applyProtection="1"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/>
    <xf numFmtId="0" fontId="3" fillId="0" borderId="1" xfId="0" applyFont="1" applyBorder="1"/>
    <xf numFmtId="0" fontId="0" fillId="0" borderId="1" xfId="0" applyFont="1" applyFill="1" applyBorder="1" applyProtection="1">
      <protection hidden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NumberFormat="1" applyFont="1" applyFill="1" applyBorder="1" applyAlignment="1" applyProtection="1">
      <alignment horizontal="left" vertical="center" wrapText="1"/>
      <protection hidden="1"/>
    </xf>
    <xf numFmtId="4" fontId="7" fillId="2" borderId="1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Protection="1">
      <protection hidden="1"/>
    </xf>
    <xf numFmtId="0" fontId="10" fillId="0" borderId="0" xfId="0" applyFont="1" applyBorder="1"/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Border="1"/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0" fontId="0" fillId="0" borderId="0" xfId="0" applyNumberFormat="1" applyFont="1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9"/>
  <sheetViews>
    <sheetView tabSelected="1" view="pageBreakPreview" topLeftCell="A87" zoomScale="98" zoomScaleSheetLayoutView="98" workbookViewId="0">
      <selection activeCell="V49" sqref="V49"/>
    </sheetView>
  </sheetViews>
  <sheetFormatPr defaultColWidth="9.140625" defaultRowHeight="12.75" x14ac:dyDescent="0.2"/>
  <cols>
    <col min="1" max="1" width="1.5703125" customWidth="1"/>
    <col min="2" max="13" width="0" hidden="1" customWidth="1"/>
    <col min="14" max="14" width="49.5703125" customWidth="1"/>
    <col min="15" max="15" width="16.85546875" customWidth="1"/>
    <col min="16" max="16" width="9.28515625" customWidth="1"/>
    <col min="17" max="17" width="8.28515625" customWidth="1"/>
    <col min="18" max="18" width="9" customWidth="1"/>
    <col min="19" max="19" width="17" customWidth="1"/>
    <col min="20" max="20" width="0" hidden="1" customWidth="1"/>
    <col min="21" max="21" width="17.140625" customWidth="1"/>
    <col min="22" max="22" width="18.5703125" customWidth="1"/>
    <col min="23" max="24" width="0" hidden="1" customWidth="1"/>
    <col min="25" max="25" width="0.140625" customWidth="1"/>
    <col min="26" max="253" width="9.140625" customWidth="1"/>
  </cols>
  <sheetData>
    <row r="1" spans="1:25" ht="14.2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60" t="s">
        <v>87</v>
      </c>
      <c r="T1" s="61"/>
      <c r="U1" s="61"/>
      <c r="V1" s="61"/>
      <c r="W1" s="9"/>
      <c r="X1" s="9"/>
      <c r="Y1" s="9"/>
    </row>
    <row r="2" spans="1:25" ht="14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1"/>
      <c r="T2" s="61"/>
      <c r="U2" s="61"/>
      <c r="V2" s="61"/>
      <c r="W2" s="9"/>
      <c r="X2" s="9"/>
      <c r="Y2" s="9"/>
    </row>
    <row r="3" spans="1:25" ht="14.2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1"/>
      <c r="T3" s="61"/>
      <c r="U3" s="61"/>
      <c r="V3" s="61"/>
      <c r="W3" s="9"/>
      <c r="X3" s="9"/>
      <c r="Y3" s="9"/>
    </row>
    <row r="4" spans="1:25" ht="14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61"/>
      <c r="T4" s="61"/>
      <c r="U4" s="61"/>
      <c r="V4" s="61"/>
      <c r="W4" s="10"/>
      <c r="X4" s="10"/>
      <c r="Y4" s="10"/>
    </row>
    <row r="5" spans="1:25" ht="50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61"/>
      <c r="T5" s="61"/>
      <c r="U5" s="61"/>
      <c r="V5" s="61"/>
      <c r="W5" s="10"/>
      <c r="X5" s="10"/>
      <c r="Y5" s="10"/>
    </row>
    <row r="6" spans="1:25" ht="30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2"/>
      <c r="T6" s="12"/>
      <c r="U6" s="12"/>
      <c r="V6" s="12"/>
      <c r="W6" s="10"/>
      <c r="X6" s="10"/>
      <c r="Y6" s="10"/>
    </row>
    <row r="7" spans="1:25" ht="14.2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2"/>
      <c r="U7" s="12"/>
      <c r="V7" s="12"/>
      <c r="W7" s="10"/>
      <c r="X7" s="10"/>
      <c r="Y7" s="10"/>
    </row>
    <row r="8" spans="1:25" ht="14.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65" t="s">
        <v>88</v>
      </c>
      <c r="O8" s="61"/>
      <c r="P8" s="61"/>
      <c r="Q8" s="61"/>
      <c r="R8" s="61"/>
      <c r="S8" s="61"/>
      <c r="T8" s="61"/>
      <c r="U8" s="61"/>
      <c r="V8" s="61"/>
      <c r="W8" s="10"/>
      <c r="X8" s="10"/>
      <c r="Y8" s="10"/>
    </row>
    <row r="9" spans="1:25" ht="14.2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61"/>
      <c r="O9" s="61"/>
      <c r="P9" s="61"/>
      <c r="Q9" s="61"/>
      <c r="R9" s="61"/>
      <c r="S9" s="61"/>
      <c r="T9" s="61"/>
      <c r="U9" s="61"/>
      <c r="V9" s="61"/>
      <c r="W9" s="10"/>
      <c r="X9" s="10"/>
      <c r="Y9" s="10"/>
    </row>
    <row r="10" spans="1:25" ht="54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  <c r="N10" s="61"/>
      <c r="O10" s="61"/>
      <c r="P10" s="61"/>
      <c r="Q10" s="61"/>
      <c r="R10" s="61"/>
      <c r="S10" s="61"/>
      <c r="T10" s="61"/>
      <c r="U10" s="61"/>
      <c r="V10" s="61"/>
      <c r="W10" s="11"/>
      <c r="X10" s="10"/>
      <c r="Y10" s="10"/>
    </row>
    <row r="11" spans="1:25" ht="12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63" t="s">
        <v>10</v>
      </c>
      <c r="T11" s="63"/>
      <c r="U11" s="63"/>
      <c r="V11" s="63"/>
      <c r="W11" s="2"/>
      <c r="X11" s="1"/>
      <c r="Y11" s="1"/>
    </row>
    <row r="12" spans="1:25" ht="18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4"/>
      <c r="O12" s="24"/>
      <c r="P12" s="24"/>
      <c r="Q12" s="24"/>
      <c r="R12" s="24"/>
      <c r="S12" s="64" t="s">
        <v>73</v>
      </c>
      <c r="T12" s="24"/>
      <c r="U12" s="64" t="s">
        <v>83</v>
      </c>
      <c r="V12" s="64" t="s">
        <v>89</v>
      </c>
      <c r="W12" s="2"/>
      <c r="X12" s="1"/>
      <c r="Y12" s="1"/>
    </row>
    <row r="13" spans="1:25" ht="42" customHeight="1" x14ac:dyDescent="0.2">
      <c r="A13" s="2"/>
      <c r="B13" s="7"/>
      <c r="C13" s="7" t="s">
        <v>9</v>
      </c>
      <c r="D13" s="7"/>
      <c r="E13" s="7"/>
      <c r="F13" s="7"/>
      <c r="G13" s="7"/>
      <c r="H13" s="7"/>
      <c r="I13" s="7" t="s">
        <v>8</v>
      </c>
      <c r="J13" s="7"/>
      <c r="K13" s="7"/>
      <c r="L13" s="7"/>
      <c r="M13" s="7"/>
      <c r="N13" s="24" t="s">
        <v>7</v>
      </c>
      <c r="O13" s="24" t="s">
        <v>4</v>
      </c>
      <c r="P13" s="24" t="s">
        <v>3</v>
      </c>
      <c r="Q13" s="24" t="s">
        <v>6</v>
      </c>
      <c r="R13" s="24" t="s">
        <v>5</v>
      </c>
      <c r="S13" s="64"/>
      <c r="T13" s="22" t="s">
        <v>2</v>
      </c>
      <c r="U13" s="64"/>
      <c r="V13" s="64"/>
      <c r="W13" s="4"/>
      <c r="X13" s="4"/>
      <c r="Y13" s="2"/>
    </row>
    <row r="14" spans="1:25" ht="19.5" customHeight="1" x14ac:dyDescent="0.2">
      <c r="A14" s="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">
        <v>1</v>
      </c>
      <c r="O14" s="6">
        <v>2</v>
      </c>
      <c r="P14" s="6">
        <v>3</v>
      </c>
      <c r="Q14" s="6">
        <v>4</v>
      </c>
      <c r="R14" s="6">
        <v>5</v>
      </c>
      <c r="S14" s="6">
        <v>6</v>
      </c>
      <c r="T14" s="5"/>
      <c r="U14" s="5">
        <v>7</v>
      </c>
      <c r="V14" s="5">
        <v>8</v>
      </c>
      <c r="W14" s="4"/>
      <c r="X14" s="4"/>
      <c r="Y14" s="2"/>
    </row>
    <row r="15" spans="1:25" ht="19.5" customHeight="1" x14ac:dyDescent="0.2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 t="s">
        <v>1</v>
      </c>
      <c r="O15" s="26"/>
      <c r="P15" s="27"/>
      <c r="Q15" s="28" t="s">
        <v>65</v>
      </c>
      <c r="R15" s="29"/>
      <c r="S15" s="45">
        <f>S16+S21+S33+S38</f>
        <v>3180552.12</v>
      </c>
      <c r="T15" s="45"/>
      <c r="U15" s="45">
        <f>U16+U21+U33+U38</f>
        <v>3162400</v>
      </c>
      <c r="V15" s="45">
        <f>V16+V21+V33+V38</f>
        <v>3206400</v>
      </c>
      <c r="W15" s="4"/>
      <c r="X15" s="4"/>
      <c r="Y15" s="2"/>
    </row>
    <row r="16" spans="1:25" ht="36.75" customHeight="1" x14ac:dyDescent="0.2">
      <c r="A16" s="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 t="s">
        <v>11</v>
      </c>
      <c r="O16" s="26"/>
      <c r="P16" s="31"/>
      <c r="Q16" s="28" t="s">
        <v>65</v>
      </c>
      <c r="R16" s="28" t="s">
        <v>66</v>
      </c>
      <c r="S16" s="45">
        <f>S17</f>
        <v>1088109</v>
      </c>
      <c r="T16" s="45"/>
      <c r="U16" s="45">
        <f>U18</f>
        <v>1088109</v>
      </c>
      <c r="V16" s="45">
        <f>V18</f>
        <v>1088109</v>
      </c>
      <c r="W16" s="4"/>
      <c r="X16" s="4"/>
      <c r="Y16" s="2"/>
    </row>
    <row r="17" spans="1:25" ht="33" customHeight="1" x14ac:dyDescent="0.2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3" t="s">
        <v>74</v>
      </c>
      <c r="O17" s="26" t="s">
        <v>49</v>
      </c>
      <c r="P17" s="31"/>
      <c r="Q17" s="28" t="s">
        <v>65</v>
      </c>
      <c r="R17" s="28" t="s">
        <v>66</v>
      </c>
      <c r="S17" s="45">
        <f>S18</f>
        <v>1088109</v>
      </c>
      <c r="T17" s="45"/>
      <c r="U17" s="45">
        <f t="shared" ref="U17:V17" si="0">U16</f>
        <v>1088109</v>
      </c>
      <c r="V17" s="45">
        <f t="shared" si="0"/>
        <v>1088109</v>
      </c>
      <c r="W17" s="4"/>
      <c r="X17" s="4"/>
      <c r="Y17" s="2"/>
    </row>
    <row r="18" spans="1:25" ht="28.5" customHeight="1" x14ac:dyDescent="0.2">
      <c r="A18" s="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5" t="s">
        <v>12</v>
      </c>
      <c r="O18" s="26" t="s">
        <v>50</v>
      </c>
      <c r="P18" s="32"/>
      <c r="Q18" s="28" t="s">
        <v>65</v>
      </c>
      <c r="R18" s="28" t="s">
        <v>66</v>
      </c>
      <c r="S18" s="45">
        <f>S19</f>
        <v>1088109</v>
      </c>
      <c r="T18" s="45"/>
      <c r="U18" s="45">
        <f t="shared" ref="U18:V19" si="1">U19</f>
        <v>1088109</v>
      </c>
      <c r="V18" s="45">
        <f t="shared" si="1"/>
        <v>1088109</v>
      </c>
      <c r="W18" s="4"/>
      <c r="X18" s="4"/>
      <c r="Y18" s="2"/>
    </row>
    <row r="19" spans="1:25" ht="63.75" x14ac:dyDescent="0.2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33" t="s">
        <v>13</v>
      </c>
      <c r="O19" s="34" t="s">
        <v>50</v>
      </c>
      <c r="P19" s="32">
        <v>100</v>
      </c>
      <c r="Q19" s="35" t="s">
        <v>65</v>
      </c>
      <c r="R19" s="35" t="s">
        <v>66</v>
      </c>
      <c r="S19" s="46">
        <f>S20</f>
        <v>1088109</v>
      </c>
      <c r="T19" s="46"/>
      <c r="U19" s="46">
        <f t="shared" si="1"/>
        <v>1088109</v>
      </c>
      <c r="V19" s="46">
        <f t="shared" si="1"/>
        <v>1088109</v>
      </c>
      <c r="W19" s="4"/>
      <c r="X19" s="4"/>
      <c r="Y19" s="2"/>
    </row>
    <row r="20" spans="1:25" ht="25.5" x14ac:dyDescent="0.2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33" t="s">
        <v>14</v>
      </c>
      <c r="O20" s="34" t="s">
        <v>50</v>
      </c>
      <c r="P20" s="32">
        <v>120</v>
      </c>
      <c r="Q20" s="35" t="s">
        <v>65</v>
      </c>
      <c r="R20" s="35" t="s">
        <v>66</v>
      </c>
      <c r="S20" s="46">
        <v>1088109</v>
      </c>
      <c r="T20" s="46"/>
      <c r="U20" s="46">
        <v>1088109</v>
      </c>
      <c r="V20" s="46">
        <v>1088109</v>
      </c>
      <c r="W20" s="4"/>
      <c r="X20" s="4"/>
      <c r="Y20" s="2"/>
    </row>
    <row r="21" spans="1:25" ht="51" x14ac:dyDescent="0.2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5" t="s">
        <v>15</v>
      </c>
      <c r="O21" s="34"/>
      <c r="P21" s="31"/>
      <c r="Q21" s="28" t="s">
        <v>65</v>
      </c>
      <c r="R21" s="28" t="s">
        <v>67</v>
      </c>
      <c r="S21" s="45">
        <f>S22</f>
        <v>2057443.12</v>
      </c>
      <c r="T21" s="45"/>
      <c r="U21" s="45">
        <f t="shared" ref="U21:V21" si="2">U22</f>
        <v>2074291</v>
      </c>
      <c r="V21" s="45">
        <f t="shared" si="2"/>
        <v>2118291</v>
      </c>
      <c r="W21" s="4"/>
      <c r="X21" s="4"/>
      <c r="Y21" s="2"/>
    </row>
    <row r="22" spans="1:25" ht="33" customHeight="1" x14ac:dyDescent="0.2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3" t="s">
        <v>74</v>
      </c>
      <c r="O22" s="26" t="s">
        <v>49</v>
      </c>
      <c r="P22" s="31"/>
      <c r="Q22" s="28" t="s">
        <v>65</v>
      </c>
      <c r="R22" s="28" t="s">
        <v>67</v>
      </c>
      <c r="S22" s="45">
        <f>S23+S30</f>
        <v>2057443.12</v>
      </c>
      <c r="T22" s="45"/>
      <c r="U22" s="45">
        <f t="shared" ref="U22:V22" si="3">U23+U30</f>
        <v>2074291</v>
      </c>
      <c r="V22" s="45">
        <f t="shared" si="3"/>
        <v>2118291</v>
      </c>
      <c r="W22" s="4"/>
      <c r="X22" s="4"/>
      <c r="Y22" s="2"/>
    </row>
    <row r="23" spans="1:25" ht="25.5" x14ac:dyDescent="0.2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5" t="s">
        <v>16</v>
      </c>
      <c r="O23" s="26" t="s">
        <v>51</v>
      </c>
      <c r="P23" s="31"/>
      <c r="Q23" s="28" t="s">
        <v>65</v>
      </c>
      <c r="R23" s="28" t="s">
        <v>67</v>
      </c>
      <c r="S23" s="45">
        <f>S24+S26+S28</f>
        <v>606473.12</v>
      </c>
      <c r="T23" s="45"/>
      <c r="U23" s="45">
        <f t="shared" ref="U23:V23" si="4">U24+U26+U28</f>
        <v>2074291</v>
      </c>
      <c r="V23" s="45">
        <f t="shared" si="4"/>
        <v>2118291</v>
      </c>
      <c r="W23" s="4"/>
      <c r="X23" s="4"/>
      <c r="Y23" s="2"/>
    </row>
    <row r="24" spans="1:25" ht="63.75" x14ac:dyDescent="0.2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33" t="s">
        <v>13</v>
      </c>
      <c r="O24" s="26" t="s">
        <v>51</v>
      </c>
      <c r="P24" s="32">
        <v>100</v>
      </c>
      <c r="Q24" s="28" t="s">
        <v>65</v>
      </c>
      <c r="R24" s="28" t="s">
        <v>67</v>
      </c>
      <c r="S24" s="46">
        <f>S25</f>
        <v>183321</v>
      </c>
      <c r="T24" s="46"/>
      <c r="U24" s="46">
        <v>1634291</v>
      </c>
      <c r="V24" s="46">
        <v>1634291</v>
      </c>
      <c r="W24" s="4"/>
      <c r="X24" s="4"/>
      <c r="Y24" s="2"/>
    </row>
    <row r="25" spans="1:25" ht="25.5" x14ac:dyDescent="0.2">
      <c r="A25" s="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33" t="s">
        <v>14</v>
      </c>
      <c r="O25" s="34" t="s">
        <v>51</v>
      </c>
      <c r="P25" s="32">
        <v>120</v>
      </c>
      <c r="Q25" s="35" t="s">
        <v>65</v>
      </c>
      <c r="R25" s="35" t="s">
        <v>67</v>
      </c>
      <c r="S25" s="46">
        <v>183321</v>
      </c>
      <c r="T25" s="46"/>
      <c r="U25" s="46">
        <v>1187409</v>
      </c>
      <c r="V25" s="46">
        <v>1415340.84</v>
      </c>
      <c r="W25" s="4"/>
      <c r="X25" s="4"/>
      <c r="Y25" s="2"/>
    </row>
    <row r="26" spans="1:25" ht="25.5" x14ac:dyDescent="0.2">
      <c r="A26" s="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33" t="s">
        <v>17</v>
      </c>
      <c r="O26" s="34" t="s">
        <v>51</v>
      </c>
      <c r="P26" s="32">
        <v>200</v>
      </c>
      <c r="Q26" s="35" t="s">
        <v>65</v>
      </c>
      <c r="R26" s="35" t="s">
        <v>67</v>
      </c>
      <c r="S26" s="46">
        <f>S27</f>
        <v>413452.12</v>
      </c>
      <c r="T26" s="46"/>
      <c r="U26" s="46">
        <f t="shared" ref="U26:V26" si="5">U27</f>
        <v>440000</v>
      </c>
      <c r="V26" s="46">
        <f t="shared" si="5"/>
        <v>484000</v>
      </c>
      <c r="W26" s="4"/>
      <c r="X26" s="4"/>
      <c r="Y26" s="2"/>
    </row>
    <row r="27" spans="1:25" ht="25.5" x14ac:dyDescent="0.2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3" t="s">
        <v>18</v>
      </c>
      <c r="O27" s="34" t="s">
        <v>51</v>
      </c>
      <c r="P27" s="32">
        <v>240</v>
      </c>
      <c r="Q27" s="35" t="s">
        <v>65</v>
      </c>
      <c r="R27" s="35" t="s">
        <v>67</v>
      </c>
      <c r="S27" s="46">
        <v>413452.12</v>
      </c>
      <c r="T27" s="46"/>
      <c r="U27" s="51">
        <v>440000</v>
      </c>
      <c r="V27" s="51">
        <v>484000</v>
      </c>
      <c r="W27" s="4"/>
      <c r="X27" s="4"/>
      <c r="Y27" s="2"/>
    </row>
    <row r="28" spans="1:25" ht="19.5" customHeight="1" x14ac:dyDescent="0.2">
      <c r="A28" s="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33" t="s">
        <v>19</v>
      </c>
      <c r="O28" s="34" t="s">
        <v>51</v>
      </c>
      <c r="P28" s="32">
        <v>800</v>
      </c>
      <c r="Q28" s="35" t="s">
        <v>65</v>
      </c>
      <c r="R28" s="35" t="s">
        <v>67</v>
      </c>
      <c r="S28" s="46">
        <f>S29</f>
        <v>9700</v>
      </c>
      <c r="T28" s="46"/>
      <c r="U28" s="46">
        <f t="shared" ref="U28:V28" si="6">U29</f>
        <v>0</v>
      </c>
      <c r="V28" s="46">
        <f t="shared" si="6"/>
        <v>0</v>
      </c>
      <c r="W28" s="4"/>
      <c r="X28" s="4"/>
      <c r="Y28" s="2"/>
    </row>
    <row r="29" spans="1:25" ht="19.5" customHeight="1" x14ac:dyDescent="0.2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33" t="s">
        <v>20</v>
      </c>
      <c r="O29" s="34" t="s">
        <v>51</v>
      </c>
      <c r="P29" s="32">
        <v>850</v>
      </c>
      <c r="Q29" s="35" t="s">
        <v>65</v>
      </c>
      <c r="R29" s="35" t="s">
        <v>67</v>
      </c>
      <c r="S29" s="46">
        <v>9700</v>
      </c>
      <c r="T29" s="46"/>
      <c r="U29" s="46">
        <v>0</v>
      </c>
      <c r="V29" s="46">
        <v>0</v>
      </c>
      <c r="W29" s="4"/>
      <c r="X29" s="4"/>
      <c r="Y29" s="2"/>
    </row>
    <row r="30" spans="1:25" ht="28.5" customHeight="1" x14ac:dyDescent="0.2">
      <c r="A30" s="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9" t="s">
        <v>84</v>
      </c>
      <c r="O30" s="26" t="s">
        <v>85</v>
      </c>
      <c r="P30" s="32"/>
      <c r="Q30" s="28" t="s">
        <v>65</v>
      </c>
      <c r="R30" s="28" t="s">
        <v>67</v>
      </c>
      <c r="S30" s="45">
        <f>S31</f>
        <v>1450970</v>
      </c>
      <c r="T30" s="45"/>
      <c r="U30" s="45">
        <f t="shared" ref="U30:V31" si="7">U31</f>
        <v>0</v>
      </c>
      <c r="V30" s="45">
        <f t="shared" si="7"/>
        <v>0</v>
      </c>
      <c r="W30" s="4"/>
      <c r="X30" s="4"/>
      <c r="Y30" s="2"/>
    </row>
    <row r="31" spans="1:25" ht="63.75" x14ac:dyDescent="0.2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50" t="s">
        <v>13</v>
      </c>
      <c r="O31" s="34" t="s">
        <v>86</v>
      </c>
      <c r="P31" s="32">
        <v>100</v>
      </c>
      <c r="Q31" s="35" t="s">
        <v>65</v>
      </c>
      <c r="R31" s="35" t="s">
        <v>67</v>
      </c>
      <c r="S31" s="46">
        <f>S32</f>
        <v>1450970</v>
      </c>
      <c r="T31" s="46"/>
      <c r="U31" s="46">
        <f t="shared" si="7"/>
        <v>0</v>
      </c>
      <c r="V31" s="46">
        <f t="shared" si="7"/>
        <v>0</v>
      </c>
      <c r="W31" s="4"/>
      <c r="X31" s="4"/>
      <c r="Y31" s="2"/>
    </row>
    <row r="32" spans="1:25" ht="25.5" x14ac:dyDescent="0.2">
      <c r="A32" s="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50" t="s">
        <v>14</v>
      </c>
      <c r="O32" s="34" t="s">
        <v>85</v>
      </c>
      <c r="P32" s="32">
        <v>120</v>
      </c>
      <c r="Q32" s="35" t="s">
        <v>65</v>
      </c>
      <c r="R32" s="35" t="s">
        <v>67</v>
      </c>
      <c r="S32" s="46">
        <v>1450970</v>
      </c>
      <c r="T32" s="46"/>
      <c r="U32" s="46">
        <v>0</v>
      </c>
      <c r="V32" s="46">
        <v>0</v>
      </c>
      <c r="W32" s="4"/>
      <c r="X32" s="4"/>
      <c r="Y32" s="2"/>
    </row>
    <row r="33" spans="1:42" ht="38.25" x14ac:dyDescent="0.2">
      <c r="A33" s="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25" t="s">
        <v>21</v>
      </c>
      <c r="O33" s="34"/>
      <c r="P33" s="32"/>
      <c r="Q33" s="28" t="s">
        <v>65</v>
      </c>
      <c r="R33" s="28" t="s">
        <v>68</v>
      </c>
      <c r="S33" s="45">
        <f>S35</f>
        <v>20000</v>
      </c>
      <c r="T33" s="45"/>
      <c r="U33" s="45">
        <f>U35</f>
        <v>0</v>
      </c>
      <c r="V33" s="45">
        <f>V35</f>
        <v>0</v>
      </c>
      <c r="W33" s="4"/>
      <c r="X33" s="4"/>
      <c r="Y33" s="2"/>
    </row>
    <row r="34" spans="1:42" ht="33" customHeight="1" x14ac:dyDescent="0.2">
      <c r="A34" s="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3" t="s">
        <v>74</v>
      </c>
      <c r="O34" s="26" t="s">
        <v>49</v>
      </c>
      <c r="P34" s="31"/>
      <c r="Q34" s="28" t="s">
        <v>65</v>
      </c>
      <c r="R34" s="28" t="s">
        <v>68</v>
      </c>
      <c r="S34" s="45">
        <f>S33</f>
        <v>20000</v>
      </c>
      <c r="T34" s="45"/>
      <c r="U34" s="45">
        <f t="shared" ref="U34" si="8">U33</f>
        <v>0</v>
      </c>
      <c r="V34" s="45">
        <f t="shared" ref="V34" si="9">V33</f>
        <v>0</v>
      </c>
      <c r="W34" s="4"/>
      <c r="X34" s="4"/>
      <c r="Y34" s="2"/>
    </row>
    <row r="35" spans="1:42" ht="25.5" x14ac:dyDescent="0.2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5" t="s">
        <v>16</v>
      </c>
      <c r="O35" s="34" t="s">
        <v>51</v>
      </c>
      <c r="P35" s="31"/>
      <c r="Q35" s="28" t="s">
        <v>65</v>
      </c>
      <c r="R35" s="35" t="s">
        <v>68</v>
      </c>
      <c r="S35" s="46">
        <f>S36</f>
        <v>20000</v>
      </c>
      <c r="T35" s="46"/>
      <c r="U35" s="46">
        <f t="shared" ref="U35:V36" si="10">U36</f>
        <v>0</v>
      </c>
      <c r="V35" s="46">
        <f t="shared" si="10"/>
        <v>0</v>
      </c>
      <c r="W35" s="4"/>
      <c r="X35" s="4"/>
      <c r="Y35" s="2"/>
    </row>
    <row r="36" spans="1:42" ht="19.5" customHeight="1" x14ac:dyDescent="0.2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33" t="s">
        <v>22</v>
      </c>
      <c r="O36" s="34" t="s">
        <v>51</v>
      </c>
      <c r="P36" s="32">
        <v>500</v>
      </c>
      <c r="Q36" s="35" t="s">
        <v>65</v>
      </c>
      <c r="R36" s="35" t="s">
        <v>68</v>
      </c>
      <c r="S36" s="46">
        <f>S37</f>
        <v>20000</v>
      </c>
      <c r="T36" s="46"/>
      <c r="U36" s="46">
        <f t="shared" si="10"/>
        <v>0</v>
      </c>
      <c r="V36" s="46">
        <f t="shared" si="10"/>
        <v>0</v>
      </c>
      <c r="W36" s="4"/>
      <c r="X36" s="4"/>
      <c r="Y36" s="2"/>
    </row>
    <row r="37" spans="1:42" ht="19.5" customHeight="1" x14ac:dyDescent="0.2">
      <c r="A37" s="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33" t="s">
        <v>23</v>
      </c>
      <c r="O37" s="34" t="s">
        <v>51</v>
      </c>
      <c r="P37" s="32">
        <v>540</v>
      </c>
      <c r="Q37" s="35" t="s">
        <v>65</v>
      </c>
      <c r="R37" s="35" t="s">
        <v>68</v>
      </c>
      <c r="S37" s="46">
        <v>20000</v>
      </c>
      <c r="T37" s="46"/>
      <c r="U37" s="46">
        <v>0</v>
      </c>
      <c r="V37" s="46">
        <v>0</v>
      </c>
      <c r="W37" s="4"/>
      <c r="X37" s="4"/>
      <c r="Y37" s="2"/>
    </row>
    <row r="38" spans="1:42" s="39" customFormat="1" ht="15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23" t="s">
        <v>78</v>
      </c>
      <c r="O38" s="28"/>
      <c r="P38" s="28"/>
      <c r="Q38" s="28" t="s">
        <v>65</v>
      </c>
      <c r="R38" s="26"/>
      <c r="S38" s="45">
        <f>S39</f>
        <v>15000</v>
      </c>
      <c r="T38" s="47"/>
      <c r="U38" s="45">
        <f t="shared" ref="U38:V41" si="11">U39</f>
        <v>0</v>
      </c>
      <c r="V38" s="45">
        <f t="shared" si="11"/>
        <v>0</v>
      </c>
      <c r="W38" s="30"/>
      <c r="X38" s="30">
        <f t="shared" ref="X38:Y41" si="12">X39</f>
        <v>0</v>
      </c>
      <c r="Y38" s="52">
        <f t="shared" si="12"/>
        <v>0</v>
      </c>
      <c r="Z38" s="54"/>
      <c r="AA38" s="54"/>
      <c r="AB38" s="55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</row>
    <row r="39" spans="1:42" s="39" customFormat="1" ht="15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23" t="s">
        <v>74</v>
      </c>
      <c r="O39" s="40" t="s">
        <v>49</v>
      </c>
      <c r="P39" s="28"/>
      <c r="Q39" s="28" t="s">
        <v>65</v>
      </c>
      <c r="R39" s="40">
        <v>11</v>
      </c>
      <c r="S39" s="45">
        <f>S40</f>
        <v>15000</v>
      </c>
      <c r="T39" s="47"/>
      <c r="U39" s="45">
        <f t="shared" si="11"/>
        <v>0</v>
      </c>
      <c r="V39" s="45">
        <f t="shared" si="11"/>
        <v>0</v>
      </c>
      <c r="W39" s="30"/>
      <c r="X39" s="30">
        <f t="shared" si="12"/>
        <v>0</v>
      </c>
      <c r="Y39" s="52">
        <f t="shared" si="12"/>
        <v>0</v>
      </c>
      <c r="Z39" s="54"/>
      <c r="AA39" s="54"/>
      <c r="AB39" s="55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</row>
    <row r="40" spans="1:42" s="39" customFormat="1" ht="15" customHeight="1" x14ac:dyDescent="0.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23" t="s">
        <v>79</v>
      </c>
      <c r="O40" s="40" t="s">
        <v>80</v>
      </c>
      <c r="P40" s="28"/>
      <c r="Q40" s="28" t="s">
        <v>65</v>
      </c>
      <c r="R40" s="40">
        <v>11</v>
      </c>
      <c r="S40" s="45">
        <f>S41</f>
        <v>15000</v>
      </c>
      <c r="T40" s="47"/>
      <c r="U40" s="45">
        <f t="shared" si="11"/>
        <v>0</v>
      </c>
      <c r="V40" s="45">
        <f t="shared" si="11"/>
        <v>0</v>
      </c>
      <c r="W40" s="30"/>
      <c r="X40" s="30">
        <f t="shared" si="12"/>
        <v>0</v>
      </c>
      <c r="Y40" s="52">
        <f t="shared" si="12"/>
        <v>0</v>
      </c>
      <c r="Z40" s="54"/>
      <c r="AA40" s="54"/>
      <c r="AB40" s="55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</row>
    <row r="41" spans="1:42" s="44" customFormat="1" ht="15" customHeight="1" x14ac:dyDescent="0.2">
      <c r="A41" s="41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42" t="s">
        <v>19</v>
      </c>
      <c r="O41" s="43" t="s">
        <v>80</v>
      </c>
      <c r="P41" s="32">
        <v>800</v>
      </c>
      <c r="Q41" s="35" t="s">
        <v>65</v>
      </c>
      <c r="R41" s="43">
        <v>11</v>
      </c>
      <c r="S41" s="46">
        <f>S42</f>
        <v>15000</v>
      </c>
      <c r="T41" s="48"/>
      <c r="U41" s="46">
        <f t="shared" si="11"/>
        <v>0</v>
      </c>
      <c r="V41" s="46">
        <f t="shared" si="11"/>
        <v>0</v>
      </c>
      <c r="W41" s="36"/>
      <c r="X41" s="36">
        <f t="shared" si="12"/>
        <v>0</v>
      </c>
      <c r="Y41" s="53">
        <f t="shared" si="12"/>
        <v>0</v>
      </c>
      <c r="Z41" s="57"/>
      <c r="AA41" s="57"/>
      <c r="AB41" s="58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</row>
    <row r="42" spans="1:42" s="44" customFormat="1" ht="15" customHeight="1" x14ac:dyDescent="0.2">
      <c r="A42" s="41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42" t="s">
        <v>81</v>
      </c>
      <c r="O42" s="43" t="s">
        <v>80</v>
      </c>
      <c r="P42" s="32">
        <v>870</v>
      </c>
      <c r="Q42" s="35" t="s">
        <v>65</v>
      </c>
      <c r="R42" s="43">
        <v>11</v>
      </c>
      <c r="S42" s="46">
        <v>15000</v>
      </c>
      <c r="T42" s="48"/>
      <c r="U42" s="46">
        <v>0</v>
      </c>
      <c r="V42" s="46">
        <v>0</v>
      </c>
      <c r="W42" s="36"/>
      <c r="X42" s="36">
        <v>0</v>
      </c>
      <c r="Y42" s="53">
        <v>0</v>
      </c>
      <c r="Z42" s="57"/>
      <c r="AA42" s="57"/>
      <c r="AB42" s="58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</row>
    <row r="43" spans="1:42" ht="19.5" customHeight="1" x14ac:dyDescent="0.2">
      <c r="A43" s="2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25" t="s">
        <v>24</v>
      </c>
      <c r="O43" s="26"/>
      <c r="P43" s="32"/>
      <c r="Q43" s="28" t="s">
        <v>66</v>
      </c>
      <c r="R43" s="28"/>
      <c r="S43" s="45">
        <f>S44</f>
        <v>166424</v>
      </c>
      <c r="T43" s="45"/>
      <c r="U43" s="45">
        <f t="shared" ref="U43:V43" si="13">U44</f>
        <v>183648</v>
      </c>
      <c r="V43" s="45">
        <f t="shared" si="13"/>
        <v>201160</v>
      </c>
      <c r="W43" s="4"/>
      <c r="X43" s="4"/>
      <c r="Y43" s="2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</row>
    <row r="44" spans="1:42" ht="19.5" customHeight="1" x14ac:dyDescent="0.2">
      <c r="A44" s="2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25" t="s">
        <v>25</v>
      </c>
      <c r="O44" s="26"/>
      <c r="P44" s="31"/>
      <c r="Q44" s="28" t="s">
        <v>66</v>
      </c>
      <c r="R44" s="28" t="s">
        <v>69</v>
      </c>
      <c r="S44" s="45">
        <f>S46</f>
        <v>166424</v>
      </c>
      <c r="T44" s="45"/>
      <c r="U44" s="45">
        <f>U46</f>
        <v>183648</v>
      </c>
      <c r="V44" s="45">
        <f>V46</f>
        <v>201160</v>
      </c>
      <c r="W44" s="4"/>
      <c r="X44" s="4"/>
      <c r="Y44" s="2"/>
    </row>
    <row r="45" spans="1:42" ht="27.75" customHeight="1" x14ac:dyDescent="0.2">
      <c r="A45" s="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23" t="s">
        <v>74</v>
      </c>
      <c r="O45" s="26" t="s">
        <v>49</v>
      </c>
      <c r="P45" s="31"/>
      <c r="Q45" s="28" t="s">
        <v>66</v>
      </c>
      <c r="R45" s="28" t="s">
        <v>69</v>
      </c>
      <c r="S45" s="45">
        <f>S44</f>
        <v>166424</v>
      </c>
      <c r="T45" s="45"/>
      <c r="U45" s="45">
        <f t="shared" ref="U45" si="14">U44</f>
        <v>183648</v>
      </c>
      <c r="V45" s="45">
        <f t="shared" ref="V45" si="15">V44</f>
        <v>201160</v>
      </c>
      <c r="W45" s="4"/>
      <c r="X45" s="4"/>
      <c r="Y45" s="2"/>
    </row>
    <row r="46" spans="1:42" ht="51" x14ac:dyDescent="0.2">
      <c r="A46" s="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5" t="s">
        <v>26</v>
      </c>
      <c r="O46" s="34" t="s">
        <v>52</v>
      </c>
      <c r="P46" s="32"/>
      <c r="Q46" s="35" t="s">
        <v>66</v>
      </c>
      <c r="R46" s="35" t="s">
        <v>69</v>
      </c>
      <c r="S46" s="46">
        <f>S47+S49</f>
        <v>166424</v>
      </c>
      <c r="T46" s="46"/>
      <c r="U46" s="46">
        <f t="shared" ref="U46:V46" si="16">U47+U49</f>
        <v>183648</v>
      </c>
      <c r="V46" s="46">
        <f t="shared" si="16"/>
        <v>201160</v>
      </c>
      <c r="W46" s="4"/>
      <c r="X46" s="4"/>
      <c r="Y46" s="2"/>
    </row>
    <row r="47" spans="1:42" ht="63.75" x14ac:dyDescent="0.2">
      <c r="A47" s="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33" t="s">
        <v>13</v>
      </c>
      <c r="O47" s="34" t="s">
        <v>52</v>
      </c>
      <c r="P47" s="32">
        <v>100</v>
      </c>
      <c r="Q47" s="35" t="s">
        <v>66</v>
      </c>
      <c r="R47" s="35" t="s">
        <v>69</v>
      </c>
      <c r="S47" s="46">
        <f>S48</f>
        <v>165424</v>
      </c>
      <c r="T47" s="46"/>
      <c r="U47" s="46">
        <f t="shared" ref="U47:V47" si="17">U48</f>
        <v>182648</v>
      </c>
      <c r="V47" s="46">
        <f t="shared" si="17"/>
        <v>200160</v>
      </c>
      <c r="W47" s="4"/>
      <c r="X47" s="4"/>
      <c r="Y47" s="2"/>
    </row>
    <row r="48" spans="1:42" ht="25.5" x14ac:dyDescent="0.2">
      <c r="A48" s="2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33" t="s">
        <v>14</v>
      </c>
      <c r="O48" s="34" t="s">
        <v>52</v>
      </c>
      <c r="P48" s="32">
        <v>120</v>
      </c>
      <c r="Q48" s="35" t="s">
        <v>66</v>
      </c>
      <c r="R48" s="35" t="s">
        <v>69</v>
      </c>
      <c r="S48" s="46">
        <v>165424</v>
      </c>
      <c r="T48" s="46"/>
      <c r="U48" s="46">
        <v>182648</v>
      </c>
      <c r="V48" s="46">
        <v>200160</v>
      </c>
      <c r="W48" s="4"/>
      <c r="X48" s="4"/>
      <c r="Y48" s="2"/>
    </row>
    <row r="49" spans="1:25" ht="25.5" x14ac:dyDescent="0.2">
      <c r="A49" s="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3" t="s">
        <v>17</v>
      </c>
      <c r="O49" s="34" t="s">
        <v>52</v>
      </c>
      <c r="P49" s="32">
        <v>200</v>
      </c>
      <c r="Q49" s="35" t="s">
        <v>66</v>
      </c>
      <c r="R49" s="35" t="s">
        <v>69</v>
      </c>
      <c r="S49" s="46">
        <f>S50</f>
        <v>1000</v>
      </c>
      <c r="T49" s="46"/>
      <c r="U49" s="46">
        <f t="shared" ref="U49:V49" si="18">U50</f>
        <v>1000</v>
      </c>
      <c r="V49" s="46">
        <f t="shared" si="18"/>
        <v>1000</v>
      </c>
      <c r="W49" s="4"/>
      <c r="X49" s="4"/>
      <c r="Y49" s="2"/>
    </row>
    <row r="50" spans="1:25" ht="25.5" x14ac:dyDescent="0.2">
      <c r="A50" s="2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33" t="s">
        <v>18</v>
      </c>
      <c r="O50" s="34" t="s">
        <v>52</v>
      </c>
      <c r="P50" s="32">
        <v>240</v>
      </c>
      <c r="Q50" s="35" t="s">
        <v>66</v>
      </c>
      <c r="R50" s="35" t="s">
        <v>69</v>
      </c>
      <c r="S50" s="46">
        <v>1000</v>
      </c>
      <c r="T50" s="46"/>
      <c r="U50" s="46">
        <v>1000</v>
      </c>
      <c r="V50" s="46">
        <v>1000</v>
      </c>
      <c r="W50" s="4"/>
      <c r="X50" s="4"/>
      <c r="Y50" s="2"/>
    </row>
    <row r="51" spans="1:25" ht="25.5" x14ac:dyDescent="0.2">
      <c r="A51" s="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25" t="s">
        <v>27</v>
      </c>
      <c r="O51" s="26"/>
      <c r="P51" s="32"/>
      <c r="Q51" s="28" t="s">
        <v>69</v>
      </c>
      <c r="R51" s="28"/>
      <c r="S51" s="45">
        <f>S52</f>
        <v>40000</v>
      </c>
      <c r="T51" s="45"/>
      <c r="U51" s="45">
        <f t="shared" ref="U51:V55" si="19">U52</f>
        <v>40000</v>
      </c>
      <c r="V51" s="45">
        <f t="shared" si="19"/>
        <v>40000</v>
      </c>
      <c r="W51" s="4"/>
      <c r="X51" s="4"/>
      <c r="Y51" s="2"/>
    </row>
    <row r="52" spans="1:25" ht="15.75" x14ac:dyDescent="0.2">
      <c r="A52" s="2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25" t="s">
        <v>82</v>
      </c>
      <c r="O52" s="26"/>
      <c r="P52" s="32"/>
      <c r="Q52" s="28" t="s">
        <v>69</v>
      </c>
      <c r="R52" s="28" t="s">
        <v>70</v>
      </c>
      <c r="S52" s="45">
        <f>S53</f>
        <v>40000</v>
      </c>
      <c r="T52" s="45"/>
      <c r="U52" s="45">
        <f t="shared" si="19"/>
        <v>40000</v>
      </c>
      <c r="V52" s="45">
        <f t="shared" si="19"/>
        <v>40000</v>
      </c>
      <c r="W52" s="4"/>
      <c r="X52" s="4"/>
      <c r="Y52" s="2"/>
    </row>
    <row r="53" spans="1:25" ht="25.5" x14ac:dyDescent="0.2">
      <c r="A53" s="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25" t="s">
        <v>28</v>
      </c>
      <c r="O53" s="26" t="s">
        <v>77</v>
      </c>
      <c r="P53" s="31"/>
      <c r="Q53" s="35">
        <v>3</v>
      </c>
      <c r="R53" s="35">
        <v>9</v>
      </c>
      <c r="S53" s="46">
        <f>S54</f>
        <v>40000</v>
      </c>
      <c r="T53" s="46"/>
      <c r="U53" s="46">
        <f t="shared" si="19"/>
        <v>40000</v>
      </c>
      <c r="V53" s="46">
        <f t="shared" si="19"/>
        <v>40000</v>
      </c>
      <c r="W53" s="4"/>
      <c r="X53" s="4"/>
      <c r="Y53" s="2"/>
    </row>
    <row r="54" spans="1:25" ht="25.5" x14ac:dyDescent="0.2">
      <c r="A54" s="2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25" t="s">
        <v>28</v>
      </c>
      <c r="O54" s="34" t="s">
        <v>53</v>
      </c>
      <c r="P54" s="31"/>
      <c r="Q54" s="35">
        <v>3</v>
      </c>
      <c r="R54" s="35">
        <v>9</v>
      </c>
      <c r="S54" s="46">
        <f>S55</f>
        <v>40000</v>
      </c>
      <c r="T54" s="46"/>
      <c r="U54" s="46">
        <f t="shared" si="19"/>
        <v>40000</v>
      </c>
      <c r="V54" s="46">
        <f t="shared" si="19"/>
        <v>40000</v>
      </c>
      <c r="W54" s="4"/>
      <c r="X54" s="4"/>
      <c r="Y54" s="2"/>
    </row>
    <row r="55" spans="1:25" ht="25.5" x14ac:dyDescent="0.2">
      <c r="A55" s="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33" t="s">
        <v>17</v>
      </c>
      <c r="O55" s="34" t="s">
        <v>53</v>
      </c>
      <c r="P55" s="32">
        <v>200</v>
      </c>
      <c r="Q55" s="35" t="s">
        <v>69</v>
      </c>
      <c r="R55" s="35" t="s">
        <v>70</v>
      </c>
      <c r="S55" s="46">
        <f>S56</f>
        <v>40000</v>
      </c>
      <c r="T55" s="46"/>
      <c r="U55" s="46">
        <f t="shared" si="19"/>
        <v>40000</v>
      </c>
      <c r="V55" s="46">
        <f t="shared" si="19"/>
        <v>40000</v>
      </c>
      <c r="W55" s="4"/>
      <c r="X55" s="4"/>
      <c r="Y55" s="2"/>
    </row>
    <row r="56" spans="1:25" ht="25.5" x14ac:dyDescent="0.2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33" t="s">
        <v>18</v>
      </c>
      <c r="O56" s="34" t="s">
        <v>53</v>
      </c>
      <c r="P56" s="32">
        <v>240</v>
      </c>
      <c r="Q56" s="35" t="s">
        <v>69</v>
      </c>
      <c r="R56" s="35" t="s">
        <v>70</v>
      </c>
      <c r="S56" s="46">
        <v>40000</v>
      </c>
      <c r="T56" s="46"/>
      <c r="U56" s="46">
        <v>40000</v>
      </c>
      <c r="V56" s="46">
        <v>40000</v>
      </c>
      <c r="W56" s="4"/>
      <c r="X56" s="4"/>
      <c r="Y56" s="2"/>
    </row>
    <row r="57" spans="1:25" ht="19.5" customHeight="1" x14ac:dyDescent="0.2">
      <c r="A57" s="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25" t="s">
        <v>29</v>
      </c>
      <c r="O57" s="26"/>
      <c r="P57" s="32"/>
      <c r="Q57" s="28" t="s">
        <v>67</v>
      </c>
      <c r="R57" s="28"/>
      <c r="S57" s="45">
        <f>S58</f>
        <v>416682.72</v>
      </c>
      <c r="T57" s="45"/>
      <c r="U57" s="45">
        <f t="shared" ref="U57:V61" si="20">U58</f>
        <v>420107.5</v>
      </c>
      <c r="V57" s="45">
        <f t="shared" si="20"/>
        <v>543485</v>
      </c>
      <c r="W57" s="4"/>
      <c r="X57" s="4"/>
      <c r="Y57" s="2"/>
    </row>
    <row r="58" spans="1:25" ht="19.5" customHeight="1" x14ac:dyDescent="0.2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25" t="s">
        <v>30</v>
      </c>
      <c r="O58" s="26"/>
      <c r="P58" s="31"/>
      <c r="Q58" s="28" t="s">
        <v>67</v>
      </c>
      <c r="R58" s="28" t="s">
        <v>70</v>
      </c>
      <c r="S58" s="45">
        <f>S60</f>
        <v>416682.72</v>
      </c>
      <c r="T58" s="45"/>
      <c r="U58" s="45">
        <f>U60</f>
        <v>420107.5</v>
      </c>
      <c r="V58" s="45">
        <f>V60</f>
        <v>543485</v>
      </c>
      <c r="W58" s="4"/>
      <c r="X58" s="4"/>
      <c r="Y58" s="2"/>
    </row>
    <row r="59" spans="1:25" ht="27.75" customHeight="1" x14ac:dyDescent="0.2">
      <c r="A59" s="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23" t="s">
        <v>74</v>
      </c>
      <c r="O59" s="26" t="s">
        <v>49</v>
      </c>
      <c r="P59" s="31"/>
      <c r="Q59" s="28" t="s">
        <v>67</v>
      </c>
      <c r="R59" s="28" t="s">
        <v>70</v>
      </c>
      <c r="S59" s="45">
        <f>S58</f>
        <v>416682.72</v>
      </c>
      <c r="T59" s="45"/>
      <c r="U59" s="45">
        <f t="shared" ref="U59" si="21">U58</f>
        <v>420107.5</v>
      </c>
      <c r="V59" s="45">
        <f t="shared" ref="V59" si="22">V58</f>
        <v>543485</v>
      </c>
      <c r="W59" s="4"/>
      <c r="X59" s="4"/>
      <c r="Y59" s="2"/>
    </row>
    <row r="60" spans="1:25" ht="31.5" customHeight="1" x14ac:dyDescent="0.2">
      <c r="A60" s="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25" t="s">
        <v>31</v>
      </c>
      <c r="O60" s="26" t="s">
        <v>54</v>
      </c>
      <c r="P60" s="31"/>
      <c r="Q60" s="28" t="s">
        <v>67</v>
      </c>
      <c r="R60" s="28" t="s">
        <v>70</v>
      </c>
      <c r="S60" s="45">
        <f>S61</f>
        <v>416682.72</v>
      </c>
      <c r="T60" s="45"/>
      <c r="U60" s="45">
        <f t="shared" si="20"/>
        <v>420107.5</v>
      </c>
      <c r="V60" s="45">
        <f t="shared" si="20"/>
        <v>543485</v>
      </c>
      <c r="W60" s="4"/>
      <c r="X60" s="4"/>
      <c r="Y60" s="2"/>
    </row>
    <row r="61" spans="1:25" ht="25.5" x14ac:dyDescent="0.2">
      <c r="A61" s="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33" t="s">
        <v>17</v>
      </c>
      <c r="O61" s="34" t="s">
        <v>54</v>
      </c>
      <c r="P61" s="32">
        <v>200</v>
      </c>
      <c r="Q61" s="35" t="s">
        <v>67</v>
      </c>
      <c r="R61" s="35" t="s">
        <v>70</v>
      </c>
      <c r="S61" s="46">
        <f>S62</f>
        <v>416682.72</v>
      </c>
      <c r="T61" s="46"/>
      <c r="U61" s="46">
        <f t="shared" si="20"/>
        <v>420107.5</v>
      </c>
      <c r="V61" s="46">
        <f t="shared" si="20"/>
        <v>543485</v>
      </c>
      <c r="W61" s="4"/>
      <c r="X61" s="4"/>
      <c r="Y61" s="2"/>
    </row>
    <row r="62" spans="1:25" ht="25.5" x14ac:dyDescent="0.2">
      <c r="A62" s="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33" t="s">
        <v>18</v>
      </c>
      <c r="O62" s="34" t="s">
        <v>54</v>
      </c>
      <c r="P62" s="32">
        <v>240</v>
      </c>
      <c r="Q62" s="35" t="s">
        <v>67</v>
      </c>
      <c r="R62" s="35" t="s">
        <v>70</v>
      </c>
      <c r="S62" s="46">
        <v>416682.72</v>
      </c>
      <c r="T62" s="46"/>
      <c r="U62" s="46">
        <v>420107.5</v>
      </c>
      <c r="V62" s="46">
        <v>543485</v>
      </c>
      <c r="W62" s="4"/>
      <c r="X62" s="4"/>
      <c r="Y62" s="2"/>
    </row>
    <row r="63" spans="1:25" ht="19.5" customHeight="1" x14ac:dyDescent="0.2">
      <c r="A63" s="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25" t="s">
        <v>32</v>
      </c>
      <c r="O63" s="26"/>
      <c r="P63" s="31"/>
      <c r="Q63" s="28" t="s">
        <v>71</v>
      </c>
      <c r="R63" s="28"/>
      <c r="S63" s="45">
        <f>S64+S69</f>
        <v>54337.88</v>
      </c>
      <c r="T63" s="45"/>
      <c r="U63" s="45">
        <f t="shared" ref="U63:V63" si="23">U64+U69</f>
        <v>80000</v>
      </c>
      <c r="V63" s="45">
        <f t="shared" si="23"/>
        <v>170000</v>
      </c>
      <c r="W63" s="4"/>
      <c r="X63" s="4"/>
      <c r="Y63" s="2"/>
    </row>
    <row r="64" spans="1:25" ht="19.5" customHeight="1" x14ac:dyDescent="0.2">
      <c r="A64" s="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25" t="s">
        <v>33</v>
      </c>
      <c r="O64" s="26"/>
      <c r="P64" s="31"/>
      <c r="Q64" s="28" t="s">
        <v>71</v>
      </c>
      <c r="R64" s="28" t="s">
        <v>65</v>
      </c>
      <c r="S64" s="45">
        <f>S66</f>
        <v>0</v>
      </c>
      <c r="T64" s="45"/>
      <c r="U64" s="45">
        <f>U66</f>
        <v>0</v>
      </c>
      <c r="V64" s="45">
        <f>V66</f>
        <v>100000</v>
      </c>
      <c r="W64" s="4"/>
      <c r="X64" s="4"/>
      <c r="Y64" s="2"/>
    </row>
    <row r="65" spans="1:25" ht="27.75" customHeight="1" x14ac:dyDescent="0.2">
      <c r="A65" s="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23" t="s">
        <v>74</v>
      </c>
      <c r="O65" s="26" t="s">
        <v>49</v>
      </c>
      <c r="P65" s="31"/>
      <c r="Q65" s="28" t="s">
        <v>71</v>
      </c>
      <c r="R65" s="28" t="s">
        <v>65</v>
      </c>
      <c r="S65" s="45">
        <f>S64</f>
        <v>0</v>
      </c>
      <c r="T65" s="45"/>
      <c r="U65" s="45">
        <f t="shared" ref="U65" si="24">U64</f>
        <v>0</v>
      </c>
      <c r="V65" s="45">
        <f t="shared" ref="V65" si="25">V64</f>
        <v>100000</v>
      </c>
      <c r="W65" s="4"/>
      <c r="X65" s="4"/>
      <c r="Y65" s="2"/>
    </row>
    <row r="66" spans="1:25" ht="19.5" customHeight="1" x14ac:dyDescent="0.2">
      <c r="A66" s="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33" t="s">
        <v>34</v>
      </c>
      <c r="O66" s="34" t="s">
        <v>55</v>
      </c>
      <c r="P66" s="32"/>
      <c r="Q66" s="35" t="s">
        <v>71</v>
      </c>
      <c r="R66" s="35" t="s">
        <v>65</v>
      </c>
      <c r="S66" s="46">
        <f>S67</f>
        <v>0</v>
      </c>
      <c r="T66" s="46"/>
      <c r="U66" s="46">
        <f t="shared" ref="U66:V67" si="26">U67</f>
        <v>0</v>
      </c>
      <c r="V66" s="46">
        <f t="shared" si="26"/>
        <v>100000</v>
      </c>
      <c r="W66" s="4"/>
      <c r="X66" s="4"/>
      <c r="Y66" s="2"/>
    </row>
    <row r="67" spans="1:25" ht="25.5" x14ac:dyDescent="0.2">
      <c r="A67" s="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33" t="s">
        <v>17</v>
      </c>
      <c r="O67" s="34" t="s">
        <v>55</v>
      </c>
      <c r="P67" s="32">
        <v>200</v>
      </c>
      <c r="Q67" s="35" t="s">
        <v>71</v>
      </c>
      <c r="R67" s="35" t="s">
        <v>65</v>
      </c>
      <c r="S67" s="46">
        <f>S68</f>
        <v>0</v>
      </c>
      <c r="T67" s="46"/>
      <c r="U67" s="46">
        <f t="shared" si="26"/>
        <v>0</v>
      </c>
      <c r="V67" s="46">
        <f t="shared" si="26"/>
        <v>100000</v>
      </c>
      <c r="W67" s="4"/>
      <c r="X67" s="4"/>
      <c r="Y67" s="2"/>
    </row>
    <row r="68" spans="1:25" ht="25.5" x14ac:dyDescent="0.2">
      <c r="A68" s="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33" t="s">
        <v>18</v>
      </c>
      <c r="O68" s="34" t="s">
        <v>55</v>
      </c>
      <c r="P68" s="32">
        <v>240</v>
      </c>
      <c r="Q68" s="35" t="s">
        <v>71</v>
      </c>
      <c r="R68" s="35" t="s">
        <v>65</v>
      </c>
      <c r="S68" s="46">
        <v>0</v>
      </c>
      <c r="T68" s="46"/>
      <c r="U68" s="46">
        <v>0</v>
      </c>
      <c r="V68" s="46">
        <v>100000</v>
      </c>
      <c r="W68" s="4"/>
      <c r="X68" s="4"/>
      <c r="Y68" s="2"/>
    </row>
    <row r="69" spans="1:25" s="18" customFormat="1" ht="19.5" customHeight="1" x14ac:dyDescent="0.2">
      <c r="A69" s="1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25" t="s">
        <v>35</v>
      </c>
      <c r="O69" s="26"/>
      <c r="P69" s="31"/>
      <c r="Q69" s="28" t="s">
        <v>71</v>
      </c>
      <c r="R69" s="28" t="s">
        <v>69</v>
      </c>
      <c r="S69" s="45">
        <f>S71+S74+S77</f>
        <v>54337.88</v>
      </c>
      <c r="T69" s="45"/>
      <c r="U69" s="45">
        <f>U71+U74+U77</f>
        <v>80000</v>
      </c>
      <c r="V69" s="45">
        <f>V71+V74+V77</f>
        <v>70000</v>
      </c>
      <c r="W69" s="8"/>
      <c r="X69" s="8"/>
      <c r="Y69" s="17"/>
    </row>
    <row r="70" spans="1:25" ht="27.75" customHeight="1" x14ac:dyDescent="0.2">
      <c r="A70" s="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23" t="s">
        <v>74</v>
      </c>
      <c r="O70" s="26" t="s">
        <v>49</v>
      </c>
      <c r="P70" s="31"/>
      <c r="Q70" s="28" t="s">
        <v>71</v>
      </c>
      <c r="R70" s="28" t="s">
        <v>69</v>
      </c>
      <c r="S70" s="45">
        <f>S69</f>
        <v>54337.88</v>
      </c>
      <c r="T70" s="45"/>
      <c r="U70" s="45">
        <f t="shared" ref="U70" si="27">U69</f>
        <v>80000</v>
      </c>
      <c r="V70" s="45">
        <f t="shared" ref="V70" si="28">V69</f>
        <v>70000</v>
      </c>
      <c r="W70" s="4"/>
      <c r="X70" s="4"/>
      <c r="Y70" s="2"/>
    </row>
    <row r="71" spans="1:25" ht="25.5" x14ac:dyDescent="0.2">
      <c r="A71" s="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25" t="s">
        <v>36</v>
      </c>
      <c r="O71" s="26" t="s">
        <v>56</v>
      </c>
      <c r="P71" s="31"/>
      <c r="Q71" s="28" t="s">
        <v>71</v>
      </c>
      <c r="R71" s="35" t="s">
        <v>69</v>
      </c>
      <c r="S71" s="45">
        <f>S72</f>
        <v>44337.88</v>
      </c>
      <c r="T71" s="45"/>
      <c r="U71" s="45">
        <f t="shared" ref="U71:V72" si="29">U72</f>
        <v>60000</v>
      </c>
      <c r="V71" s="45">
        <f t="shared" si="29"/>
        <v>60000</v>
      </c>
      <c r="W71" s="4"/>
      <c r="X71" s="4"/>
      <c r="Y71" s="2"/>
    </row>
    <row r="72" spans="1:25" ht="25.5" x14ac:dyDescent="0.2">
      <c r="A72" s="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33" t="s">
        <v>17</v>
      </c>
      <c r="O72" s="34" t="s">
        <v>56</v>
      </c>
      <c r="P72" s="32">
        <v>200</v>
      </c>
      <c r="Q72" s="28" t="s">
        <v>71</v>
      </c>
      <c r="R72" s="35" t="s">
        <v>69</v>
      </c>
      <c r="S72" s="46">
        <f>S73</f>
        <v>44337.88</v>
      </c>
      <c r="T72" s="46"/>
      <c r="U72" s="46">
        <f t="shared" si="29"/>
        <v>60000</v>
      </c>
      <c r="V72" s="46">
        <f t="shared" si="29"/>
        <v>60000</v>
      </c>
      <c r="W72" s="4"/>
      <c r="X72" s="4"/>
      <c r="Y72" s="2"/>
    </row>
    <row r="73" spans="1:25" ht="25.5" x14ac:dyDescent="0.2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33" t="s">
        <v>18</v>
      </c>
      <c r="O73" s="34" t="s">
        <v>56</v>
      </c>
      <c r="P73" s="32">
        <v>240</v>
      </c>
      <c r="Q73" s="28" t="s">
        <v>71</v>
      </c>
      <c r="R73" s="35" t="s">
        <v>69</v>
      </c>
      <c r="S73" s="46">
        <v>44337.88</v>
      </c>
      <c r="T73" s="46"/>
      <c r="U73" s="46">
        <v>60000</v>
      </c>
      <c r="V73" s="46">
        <v>60000</v>
      </c>
      <c r="W73" s="4"/>
      <c r="X73" s="4"/>
      <c r="Y73" s="2"/>
    </row>
    <row r="74" spans="1:25" ht="25.5" x14ac:dyDescent="0.2">
      <c r="A74" s="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25" t="s">
        <v>37</v>
      </c>
      <c r="O74" s="26" t="s">
        <v>57</v>
      </c>
      <c r="P74" s="31"/>
      <c r="Q74" s="28" t="s">
        <v>71</v>
      </c>
      <c r="R74" s="28" t="s">
        <v>69</v>
      </c>
      <c r="S74" s="45">
        <f>S75</f>
        <v>10000</v>
      </c>
      <c r="T74" s="45"/>
      <c r="U74" s="45">
        <f>U75</f>
        <v>10000</v>
      </c>
      <c r="V74" s="45">
        <f>V75</f>
        <v>10000</v>
      </c>
      <c r="W74" s="4"/>
      <c r="X74" s="4"/>
      <c r="Y74" s="2"/>
    </row>
    <row r="75" spans="1:25" ht="25.5" x14ac:dyDescent="0.2">
      <c r="A75" s="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33" t="s">
        <v>17</v>
      </c>
      <c r="O75" s="34" t="s">
        <v>57</v>
      </c>
      <c r="P75" s="32">
        <v>200</v>
      </c>
      <c r="Q75" s="35" t="s">
        <v>71</v>
      </c>
      <c r="R75" s="35" t="s">
        <v>69</v>
      </c>
      <c r="S75" s="46">
        <f>S76</f>
        <v>10000</v>
      </c>
      <c r="T75" s="46"/>
      <c r="U75" s="46">
        <f t="shared" ref="U75:V75" si="30">U76</f>
        <v>10000</v>
      </c>
      <c r="V75" s="46">
        <f t="shared" si="30"/>
        <v>10000</v>
      </c>
      <c r="W75" s="4"/>
      <c r="X75" s="4"/>
      <c r="Y75" s="2"/>
    </row>
    <row r="76" spans="1:25" ht="25.5" x14ac:dyDescent="0.2">
      <c r="A76" s="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33" t="s">
        <v>18</v>
      </c>
      <c r="O76" s="34" t="s">
        <v>57</v>
      </c>
      <c r="P76" s="32">
        <v>240</v>
      </c>
      <c r="Q76" s="35" t="s">
        <v>71</v>
      </c>
      <c r="R76" s="35" t="s">
        <v>69</v>
      </c>
      <c r="S76" s="46">
        <v>10000</v>
      </c>
      <c r="T76" s="46"/>
      <c r="U76" s="46">
        <v>10000</v>
      </c>
      <c r="V76" s="46">
        <v>10000</v>
      </c>
      <c r="W76" s="4"/>
      <c r="X76" s="4"/>
      <c r="Y76" s="2"/>
    </row>
    <row r="77" spans="1:25" ht="15.75" x14ac:dyDescent="0.2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25" t="s">
        <v>38</v>
      </c>
      <c r="O77" s="34" t="s">
        <v>58</v>
      </c>
      <c r="P77" s="32"/>
      <c r="Q77" s="28" t="s">
        <v>71</v>
      </c>
      <c r="R77" s="35" t="s">
        <v>69</v>
      </c>
      <c r="S77" s="45">
        <f>S78</f>
        <v>0</v>
      </c>
      <c r="T77" s="45"/>
      <c r="U77" s="45">
        <f t="shared" ref="U77:V78" si="31">U78</f>
        <v>10000</v>
      </c>
      <c r="V77" s="45">
        <f t="shared" si="31"/>
        <v>0</v>
      </c>
      <c r="W77" s="4"/>
      <c r="X77" s="4"/>
      <c r="Y77" s="2"/>
    </row>
    <row r="78" spans="1:25" ht="25.5" x14ac:dyDescent="0.2">
      <c r="A78" s="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33" t="s">
        <v>17</v>
      </c>
      <c r="O78" s="34" t="s">
        <v>58</v>
      </c>
      <c r="P78" s="32">
        <v>200</v>
      </c>
      <c r="Q78" s="35" t="s">
        <v>71</v>
      </c>
      <c r="R78" s="35" t="s">
        <v>69</v>
      </c>
      <c r="S78" s="46">
        <f>S79</f>
        <v>0</v>
      </c>
      <c r="T78" s="46"/>
      <c r="U78" s="46">
        <f t="shared" si="31"/>
        <v>10000</v>
      </c>
      <c r="V78" s="46">
        <f t="shared" si="31"/>
        <v>0</v>
      </c>
      <c r="W78" s="4"/>
      <c r="X78" s="4"/>
      <c r="Y78" s="2"/>
    </row>
    <row r="79" spans="1:25" ht="25.5" x14ac:dyDescent="0.2">
      <c r="A79" s="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33" t="s">
        <v>18</v>
      </c>
      <c r="O79" s="34" t="s">
        <v>58</v>
      </c>
      <c r="P79" s="32">
        <v>240</v>
      </c>
      <c r="Q79" s="35" t="s">
        <v>71</v>
      </c>
      <c r="R79" s="35" t="s">
        <v>69</v>
      </c>
      <c r="S79" s="46">
        <v>0</v>
      </c>
      <c r="T79" s="46"/>
      <c r="U79" s="46">
        <v>10000</v>
      </c>
      <c r="V79" s="46">
        <v>0</v>
      </c>
      <c r="W79" s="4"/>
      <c r="X79" s="4"/>
      <c r="Y79" s="2"/>
    </row>
    <row r="80" spans="1:25" s="18" customFormat="1" ht="19.5" customHeight="1" x14ac:dyDescent="0.2">
      <c r="A80" s="1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25" t="s">
        <v>39</v>
      </c>
      <c r="O80" s="26"/>
      <c r="P80" s="31"/>
      <c r="Q80" s="28" t="s">
        <v>72</v>
      </c>
      <c r="R80" s="28"/>
      <c r="S80" s="45">
        <f>S81</f>
        <v>2943587.28</v>
      </c>
      <c r="T80" s="45"/>
      <c r="U80" s="45">
        <f t="shared" ref="U80:V84" si="32">U81</f>
        <v>0</v>
      </c>
      <c r="V80" s="45">
        <f t="shared" si="32"/>
        <v>0</v>
      </c>
      <c r="W80" s="8"/>
      <c r="X80" s="8"/>
      <c r="Y80" s="17"/>
    </row>
    <row r="81" spans="1:25" s="18" customFormat="1" ht="19.5" customHeight="1" x14ac:dyDescent="0.2">
      <c r="A81" s="1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25" t="s">
        <v>40</v>
      </c>
      <c r="O81" s="26"/>
      <c r="P81" s="31"/>
      <c r="Q81" s="28" t="s">
        <v>72</v>
      </c>
      <c r="R81" s="28" t="s">
        <v>65</v>
      </c>
      <c r="S81" s="45">
        <f>S83</f>
        <v>2943587.28</v>
      </c>
      <c r="T81" s="45"/>
      <c r="U81" s="45">
        <f>U83</f>
        <v>0</v>
      </c>
      <c r="V81" s="45">
        <f>V83</f>
        <v>0</v>
      </c>
      <c r="W81" s="8"/>
      <c r="X81" s="8"/>
      <c r="Y81" s="17"/>
    </row>
    <row r="82" spans="1:25" ht="27.75" customHeight="1" x14ac:dyDescent="0.2">
      <c r="A82" s="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23" t="s">
        <v>74</v>
      </c>
      <c r="O82" s="26" t="s">
        <v>49</v>
      </c>
      <c r="P82" s="31"/>
      <c r="Q82" s="28" t="s">
        <v>72</v>
      </c>
      <c r="R82" s="28" t="s">
        <v>65</v>
      </c>
      <c r="S82" s="45">
        <f>S81</f>
        <v>2943587.28</v>
      </c>
      <c r="T82" s="45"/>
      <c r="U82" s="45">
        <f t="shared" ref="U82" si="33">U81</f>
        <v>0</v>
      </c>
      <c r="V82" s="45">
        <f t="shared" ref="V82" si="34">V81</f>
        <v>0</v>
      </c>
      <c r="W82" s="4"/>
      <c r="X82" s="4"/>
      <c r="Y82" s="2"/>
    </row>
    <row r="83" spans="1:25" ht="38.25" x14ac:dyDescent="0.2">
      <c r="A83" s="2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25" t="s">
        <v>41</v>
      </c>
      <c r="O83" s="34" t="s">
        <v>59</v>
      </c>
      <c r="P83" s="6"/>
      <c r="Q83" s="35" t="s">
        <v>72</v>
      </c>
      <c r="R83" s="35" t="s">
        <v>65</v>
      </c>
      <c r="S83" s="45">
        <f>S84</f>
        <v>2943587.28</v>
      </c>
      <c r="T83" s="45"/>
      <c r="U83" s="45">
        <f t="shared" si="32"/>
        <v>0</v>
      </c>
      <c r="V83" s="45">
        <f t="shared" si="32"/>
        <v>0</v>
      </c>
      <c r="W83" s="4"/>
      <c r="X83" s="4"/>
      <c r="Y83" s="2"/>
    </row>
    <row r="84" spans="1:25" ht="19.5" customHeight="1" x14ac:dyDescent="0.2">
      <c r="A84" s="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33" t="s">
        <v>22</v>
      </c>
      <c r="O84" s="34" t="s">
        <v>59</v>
      </c>
      <c r="P84" s="13">
        <v>500</v>
      </c>
      <c r="Q84" s="35" t="s">
        <v>72</v>
      </c>
      <c r="R84" s="35" t="s">
        <v>65</v>
      </c>
      <c r="S84" s="46">
        <f>S85</f>
        <v>2943587.28</v>
      </c>
      <c r="T84" s="46"/>
      <c r="U84" s="46">
        <f t="shared" si="32"/>
        <v>0</v>
      </c>
      <c r="V84" s="46">
        <f t="shared" si="32"/>
        <v>0</v>
      </c>
      <c r="W84" s="4"/>
      <c r="X84" s="4"/>
      <c r="Y84" s="2"/>
    </row>
    <row r="85" spans="1:25" ht="19.5" customHeight="1" x14ac:dyDescent="0.2">
      <c r="A85" s="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33" t="s">
        <v>23</v>
      </c>
      <c r="O85" s="34" t="s">
        <v>59</v>
      </c>
      <c r="P85" s="13">
        <v>540</v>
      </c>
      <c r="Q85" s="35" t="s">
        <v>72</v>
      </c>
      <c r="R85" s="35" t="s">
        <v>65</v>
      </c>
      <c r="S85" s="46">
        <v>2943587.28</v>
      </c>
      <c r="T85" s="46"/>
      <c r="U85" s="46">
        <v>0</v>
      </c>
      <c r="V85" s="46">
        <v>0</v>
      </c>
      <c r="W85" s="4"/>
      <c r="X85" s="4"/>
      <c r="Y85" s="2"/>
    </row>
    <row r="86" spans="1:25" s="18" customFormat="1" ht="19.5" customHeight="1" x14ac:dyDescent="0.2">
      <c r="A86" s="1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25" t="s">
        <v>42</v>
      </c>
      <c r="O86" s="26"/>
      <c r="P86" s="6"/>
      <c r="Q86" s="28">
        <v>10</v>
      </c>
      <c r="R86" s="28"/>
      <c r="S86" s="45">
        <f>S87</f>
        <v>240100</v>
      </c>
      <c r="T86" s="45"/>
      <c r="U86" s="45">
        <f t="shared" ref="U86:V90" si="35">U87</f>
        <v>240100</v>
      </c>
      <c r="V86" s="45">
        <f t="shared" si="35"/>
        <v>0</v>
      </c>
      <c r="W86" s="8"/>
      <c r="X86" s="8"/>
      <c r="Y86" s="17"/>
    </row>
    <row r="87" spans="1:25" ht="19.5" customHeight="1" x14ac:dyDescent="0.2">
      <c r="A87" s="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25" t="s">
        <v>43</v>
      </c>
      <c r="O87" s="34"/>
      <c r="P87" s="6"/>
      <c r="Q87" s="35">
        <v>10</v>
      </c>
      <c r="R87" s="35" t="s">
        <v>65</v>
      </c>
      <c r="S87" s="45">
        <f>S89</f>
        <v>240100</v>
      </c>
      <c r="T87" s="45"/>
      <c r="U87" s="45">
        <f>U89</f>
        <v>240100</v>
      </c>
      <c r="V87" s="45">
        <f>V89</f>
        <v>0</v>
      </c>
      <c r="W87" s="4"/>
      <c r="X87" s="4"/>
      <c r="Y87" s="2"/>
    </row>
    <row r="88" spans="1:25" ht="27.75" customHeight="1" x14ac:dyDescent="0.2">
      <c r="A88" s="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23" t="s">
        <v>74</v>
      </c>
      <c r="O88" s="26" t="s">
        <v>49</v>
      </c>
      <c r="P88" s="31"/>
      <c r="Q88" s="28" t="s">
        <v>75</v>
      </c>
      <c r="R88" s="28" t="s">
        <v>65</v>
      </c>
      <c r="S88" s="45">
        <f>S87</f>
        <v>240100</v>
      </c>
      <c r="T88" s="45"/>
      <c r="U88" s="45">
        <f t="shared" ref="U88" si="36">U87</f>
        <v>240100</v>
      </c>
      <c r="V88" s="45">
        <f t="shared" ref="V88" si="37">V87</f>
        <v>0</v>
      </c>
      <c r="W88" s="4"/>
      <c r="X88" s="4"/>
      <c r="Y88" s="2"/>
    </row>
    <row r="89" spans="1:25" ht="27.75" customHeight="1" x14ac:dyDescent="0.2">
      <c r="A89" s="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25" t="s">
        <v>44</v>
      </c>
      <c r="O89" s="34" t="s">
        <v>60</v>
      </c>
      <c r="P89" s="14"/>
      <c r="Q89" s="35">
        <v>10</v>
      </c>
      <c r="R89" s="35" t="s">
        <v>65</v>
      </c>
      <c r="S89" s="45">
        <f>S90</f>
        <v>240100</v>
      </c>
      <c r="T89" s="45"/>
      <c r="U89" s="45">
        <f t="shared" si="35"/>
        <v>240100</v>
      </c>
      <c r="V89" s="45">
        <f t="shared" si="35"/>
        <v>0</v>
      </c>
      <c r="W89" s="4"/>
      <c r="X89" s="4"/>
      <c r="Y89" s="2"/>
    </row>
    <row r="90" spans="1:25" ht="27.75" customHeight="1" x14ac:dyDescent="0.2">
      <c r="A90" s="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33" t="s">
        <v>45</v>
      </c>
      <c r="O90" s="34" t="s">
        <v>60</v>
      </c>
      <c r="P90" s="15" t="s">
        <v>61</v>
      </c>
      <c r="Q90" s="35">
        <v>10</v>
      </c>
      <c r="R90" s="35" t="s">
        <v>65</v>
      </c>
      <c r="S90" s="46">
        <f>S91</f>
        <v>240100</v>
      </c>
      <c r="T90" s="46"/>
      <c r="U90" s="46">
        <f t="shared" si="35"/>
        <v>240100</v>
      </c>
      <c r="V90" s="46">
        <v>0</v>
      </c>
      <c r="W90" s="4"/>
      <c r="X90" s="4"/>
      <c r="Y90" s="2"/>
    </row>
    <row r="91" spans="1:25" ht="19.5" customHeight="1" x14ac:dyDescent="0.2">
      <c r="A91" s="2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33" t="s">
        <v>46</v>
      </c>
      <c r="O91" s="34" t="s">
        <v>60</v>
      </c>
      <c r="P91" s="15" t="s">
        <v>62</v>
      </c>
      <c r="Q91" s="35">
        <v>10</v>
      </c>
      <c r="R91" s="35" t="s">
        <v>65</v>
      </c>
      <c r="S91" s="46">
        <v>240100</v>
      </c>
      <c r="T91" s="46"/>
      <c r="U91" s="46">
        <v>240100</v>
      </c>
      <c r="V91" s="46">
        <v>0</v>
      </c>
      <c r="W91" s="4"/>
      <c r="X91" s="4"/>
      <c r="Y91" s="2"/>
    </row>
    <row r="92" spans="1:25" ht="19.5" customHeight="1" x14ac:dyDescent="0.2">
      <c r="A92" s="2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25" t="s">
        <v>47</v>
      </c>
      <c r="O92" s="34"/>
      <c r="P92" s="15"/>
      <c r="Q92" s="28">
        <v>99</v>
      </c>
      <c r="R92" s="28"/>
      <c r="S92" s="45">
        <v>0</v>
      </c>
      <c r="T92" s="45"/>
      <c r="U92" s="45">
        <f t="shared" ref="U92:V95" si="38">U93</f>
        <v>101092.5</v>
      </c>
      <c r="V92" s="45">
        <f t="shared" si="38"/>
        <v>208415</v>
      </c>
      <c r="W92" s="4"/>
      <c r="X92" s="4"/>
      <c r="Y92" s="2"/>
    </row>
    <row r="93" spans="1:25" ht="19.5" customHeight="1" x14ac:dyDescent="0.2">
      <c r="A93" s="2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25" t="s">
        <v>47</v>
      </c>
      <c r="O93" s="34"/>
      <c r="P93" s="15"/>
      <c r="Q93" s="35">
        <v>99</v>
      </c>
      <c r="R93" s="35">
        <v>99</v>
      </c>
      <c r="S93" s="45">
        <v>0</v>
      </c>
      <c r="T93" s="45"/>
      <c r="U93" s="45">
        <f>U95</f>
        <v>101092.5</v>
      </c>
      <c r="V93" s="45">
        <f>V95</f>
        <v>208415</v>
      </c>
      <c r="W93" s="4"/>
      <c r="X93" s="4"/>
      <c r="Y93" s="2"/>
    </row>
    <row r="94" spans="1:25" ht="27.75" customHeight="1" x14ac:dyDescent="0.2">
      <c r="A94" s="2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23" t="s">
        <v>74</v>
      </c>
      <c r="O94" s="26" t="s">
        <v>49</v>
      </c>
      <c r="P94" s="31"/>
      <c r="Q94" s="28" t="s">
        <v>76</v>
      </c>
      <c r="R94" s="28" t="s">
        <v>76</v>
      </c>
      <c r="S94" s="45">
        <f>S93</f>
        <v>0</v>
      </c>
      <c r="T94" s="45"/>
      <c r="U94" s="45">
        <f t="shared" ref="U94" si="39">U93</f>
        <v>101092.5</v>
      </c>
      <c r="V94" s="45">
        <f t="shared" ref="V94" si="40">V93</f>
        <v>208415</v>
      </c>
      <c r="W94" s="4"/>
      <c r="X94" s="4"/>
      <c r="Y94" s="2"/>
    </row>
    <row r="95" spans="1:25" s="21" customFormat="1" ht="19.5" customHeight="1" x14ac:dyDescent="0.2">
      <c r="A95" s="19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33" t="s">
        <v>47</v>
      </c>
      <c r="O95" s="34" t="s">
        <v>49</v>
      </c>
      <c r="P95" s="16" t="s">
        <v>63</v>
      </c>
      <c r="Q95" s="35">
        <v>99</v>
      </c>
      <c r="R95" s="35">
        <v>99</v>
      </c>
      <c r="S95" s="46">
        <v>0</v>
      </c>
      <c r="T95" s="46"/>
      <c r="U95" s="46">
        <f t="shared" si="38"/>
        <v>101092.5</v>
      </c>
      <c r="V95" s="46">
        <f t="shared" si="38"/>
        <v>208415</v>
      </c>
      <c r="W95" s="4"/>
      <c r="X95" s="4"/>
      <c r="Y95" s="19"/>
    </row>
    <row r="96" spans="1:25" s="21" customFormat="1" ht="19.5" customHeight="1" x14ac:dyDescent="0.2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33" t="s">
        <v>47</v>
      </c>
      <c r="O96" s="34" t="s">
        <v>49</v>
      </c>
      <c r="P96" s="16" t="s">
        <v>64</v>
      </c>
      <c r="Q96" s="35">
        <v>99</v>
      </c>
      <c r="R96" s="35">
        <v>99</v>
      </c>
      <c r="S96" s="46">
        <v>0</v>
      </c>
      <c r="T96" s="46"/>
      <c r="U96" s="46">
        <v>101092.5</v>
      </c>
      <c r="V96" s="46">
        <v>208415</v>
      </c>
      <c r="W96" s="4"/>
      <c r="X96" s="4"/>
      <c r="Y96" s="19"/>
    </row>
    <row r="97" spans="1:25" s="18" customFormat="1" ht="19.5" customHeight="1" x14ac:dyDescent="0.2">
      <c r="A97" s="1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25" t="s">
        <v>48</v>
      </c>
      <c r="O97" s="6"/>
      <c r="P97" s="6"/>
      <c r="Q97" s="28"/>
      <c r="R97" s="28"/>
      <c r="S97" s="45">
        <f>S86+S80+S63+S57+S43+S15+S51</f>
        <v>7041684</v>
      </c>
      <c r="T97" s="45"/>
      <c r="U97" s="45">
        <f>U86+U80+U63+U57+U43+U15+U51+U92</f>
        <v>4227348</v>
      </c>
      <c r="V97" s="45">
        <f>V86+V80+V63+V57+V43+V15+V51+V92</f>
        <v>4369460</v>
      </c>
      <c r="W97" s="8"/>
      <c r="X97" s="8"/>
      <c r="Y97" s="17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62" t="s">
        <v>0</v>
      </c>
      <c r="O99" s="62"/>
      <c r="P99" s="62"/>
      <c r="Q99" s="62"/>
      <c r="R99" s="3"/>
      <c r="S99" s="3"/>
      <c r="T99" s="2"/>
      <c r="U99" s="2"/>
      <c r="V99" s="2"/>
      <c r="W99" s="2"/>
      <c r="X99" s="1"/>
      <c r="Y99" s="1"/>
    </row>
  </sheetData>
  <mergeCells count="7">
    <mergeCell ref="S1:V5"/>
    <mergeCell ref="N99:Q99"/>
    <mergeCell ref="S11:V11"/>
    <mergeCell ref="S12:S13"/>
    <mergeCell ref="U12:U13"/>
    <mergeCell ref="V12:V13"/>
    <mergeCell ref="N8:V10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2023-11-23T05:01:26Z</cp:lastPrinted>
  <dcterms:created xsi:type="dcterms:W3CDTF">2021-05-04T02:38:45Z</dcterms:created>
  <dcterms:modified xsi:type="dcterms:W3CDTF">2023-12-24T13:05:57Z</dcterms:modified>
</cp:coreProperties>
</file>