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215"/>
  </bookViews>
  <sheets>
    <sheet name="ведом" sheetId="1" r:id="rId1"/>
  </sheets>
  <definedNames>
    <definedName name="_xlnm.Print_Area" localSheetId="0">ведом!$A$1:$AA$95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4" i="1" l="1"/>
  <c r="AA24" i="1"/>
  <c r="AA29" i="1"/>
  <c r="AA28" i="1" s="1"/>
  <c r="Z29" i="1"/>
  <c r="Z28" i="1" s="1"/>
  <c r="X29" i="1"/>
  <c r="X28" i="1" s="1"/>
  <c r="AA39" i="1"/>
  <c r="AA38" i="1" s="1"/>
  <c r="AA37" i="1" s="1"/>
  <c r="AA36" i="1" s="1"/>
  <c r="Z39" i="1"/>
  <c r="Z38" i="1" s="1"/>
  <c r="Z37" i="1" s="1"/>
  <c r="Z36" i="1" s="1"/>
  <c r="X39" i="1"/>
  <c r="X38" i="1" s="1"/>
  <c r="X37" i="1" s="1"/>
  <c r="X36" i="1" s="1"/>
  <c r="X45" i="1"/>
  <c r="Z45" i="1"/>
  <c r="AA45" i="1"/>
  <c r="AA93" i="1"/>
  <c r="AA92" i="1" s="1"/>
  <c r="AA90" i="1" s="1"/>
  <c r="AA91" i="1" s="1"/>
  <c r="Z93" i="1"/>
  <c r="Z92" i="1" s="1"/>
  <c r="Z90" i="1" s="1"/>
  <c r="Z91" i="1" s="1"/>
  <c r="X91" i="1"/>
  <c r="AA88" i="1"/>
  <c r="AA87" i="1" s="1"/>
  <c r="AA85" i="1" s="1"/>
  <c r="Z88" i="1"/>
  <c r="Z87" i="1" s="1"/>
  <c r="Z85" i="1" s="1"/>
  <c r="X88" i="1"/>
  <c r="X87" i="1" s="1"/>
  <c r="X85" i="1" s="1"/>
  <c r="AA82" i="1"/>
  <c r="AA81" i="1" s="1"/>
  <c r="AA79" i="1" s="1"/>
  <c r="Z82" i="1"/>
  <c r="X82" i="1"/>
  <c r="X81" i="1" s="1"/>
  <c r="X79" i="1" s="1"/>
  <c r="Z81" i="1"/>
  <c r="Z79" i="1" s="1"/>
  <c r="Z80" i="1" s="1"/>
  <c r="AA76" i="1"/>
  <c r="AA75" i="1" s="1"/>
  <c r="Z76" i="1"/>
  <c r="Z75" i="1" s="1"/>
  <c r="X76" i="1"/>
  <c r="X75" i="1" s="1"/>
  <c r="AA73" i="1"/>
  <c r="AA72" i="1" s="1"/>
  <c r="Z73" i="1"/>
  <c r="Z72" i="1" s="1"/>
  <c r="X73" i="1"/>
  <c r="X72" i="1" s="1"/>
  <c r="AA70" i="1"/>
  <c r="AA69" i="1" s="1"/>
  <c r="Z70" i="1"/>
  <c r="Z69" i="1" s="1"/>
  <c r="X70" i="1"/>
  <c r="X69" i="1" s="1"/>
  <c r="AA65" i="1"/>
  <c r="AA64" i="1" s="1"/>
  <c r="AA63" i="1" s="1"/>
  <c r="Z65" i="1"/>
  <c r="Z64" i="1" s="1"/>
  <c r="X65" i="1"/>
  <c r="X64" i="1" s="1"/>
  <c r="X63" i="1" s="1"/>
  <c r="AA59" i="1"/>
  <c r="AA58" i="1" s="1"/>
  <c r="Z59" i="1"/>
  <c r="Z58" i="1" s="1"/>
  <c r="X59" i="1"/>
  <c r="X58" i="1" s="1"/>
  <c r="AA53" i="1"/>
  <c r="AA52" i="1" s="1"/>
  <c r="AA51" i="1" s="1"/>
  <c r="AA50" i="1" s="1"/>
  <c r="AA49" i="1" s="1"/>
  <c r="Z53" i="1"/>
  <c r="Z52" i="1" s="1"/>
  <c r="Z51" i="1" s="1"/>
  <c r="Z50" i="1" s="1"/>
  <c r="Z49" i="1" s="1"/>
  <c r="X53" i="1"/>
  <c r="X52" i="1" s="1"/>
  <c r="X51" i="1" s="1"/>
  <c r="X50" i="1" s="1"/>
  <c r="X49" i="1" s="1"/>
  <c r="AA47" i="1"/>
  <c r="Z47" i="1"/>
  <c r="X47" i="1"/>
  <c r="AA34" i="1"/>
  <c r="AA33" i="1" s="1"/>
  <c r="Z34" i="1"/>
  <c r="Z33" i="1" s="1"/>
  <c r="X34" i="1"/>
  <c r="X33" i="1" s="1"/>
  <c r="AA26" i="1"/>
  <c r="Z26" i="1"/>
  <c r="X26" i="1"/>
  <c r="X24" i="1"/>
  <c r="AA22" i="1"/>
  <c r="Z22" i="1"/>
  <c r="X22" i="1"/>
  <c r="AA17" i="1"/>
  <c r="AA16" i="1" s="1"/>
  <c r="Z17" i="1"/>
  <c r="Z16" i="1" s="1"/>
  <c r="Z15" i="1" s="1"/>
  <c r="X17" i="1"/>
  <c r="X16" i="1" s="1"/>
  <c r="X15" i="1" l="1"/>
  <c r="X14" i="1" s="1"/>
  <c r="Z21" i="1"/>
  <c r="Z19" i="1" s="1"/>
  <c r="Z32" i="1"/>
  <c r="Z31" i="1"/>
  <c r="Z44" i="1"/>
  <c r="Z43" i="1" s="1"/>
  <c r="X44" i="1"/>
  <c r="X43" i="1" s="1"/>
  <c r="AA44" i="1"/>
  <c r="AA43" i="1" s="1"/>
  <c r="X67" i="1"/>
  <c r="X68" i="1" s="1"/>
  <c r="X62" i="1"/>
  <c r="Z57" i="1"/>
  <c r="Z56" i="1"/>
  <c r="Z55" i="1" s="1"/>
  <c r="AA62" i="1"/>
  <c r="AA61" i="1" s="1"/>
  <c r="AA67" i="1"/>
  <c r="AA68" i="1" s="1"/>
  <c r="Z14" i="1"/>
  <c r="X21" i="1"/>
  <c r="X20" i="1" s="1"/>
  <c r="X19" i="1" s="1"/>
  <c r="AA21" i="1"/>
  <c r="AA19" i="1" s="1"/>
  <c r="Z67" i="1"/>
  <c r="Z68" i="1" s="1"/>
  <c r="AA14" i="1"/>
  <c r="AA15" i="1"/>
  <c r="X80" i="1"/>
  <c r="X78" i="1"/>
  <c r="AA80" i="1"/>
  <c r="AA78" i="1"/>
  <c r="Z86" i="1"/>
  <c r="Z84" i="1"/>
  <c r="X32" i="1"/>
  <c r="X31" i="1"/>
  <c r="AA32" i="1"/>
  <c r="AA31" i="1"/>
  <c r="X57" i="1"/>
  <c r="X56" i="1"/>
  <c r="X55" i="1" s="1"/>
  <c r="AA57" i="1"/>
  <c r="AA56" i="1"/>
  <c r="AA55" i="1" s="1"/>
  <c r="Z63" i="1"/>
  <c r="Z62" i="1"/>
  <c r="Z78" i="1"/>
  <c r="X84" i="1"/>
  <c r="AA84" i="1"/>
  <c r="X86" i="1"/>
  <c r="AA86" i="1"/>
  <c r="Z13" i="1" l="1"/>
  <c r="AA20" i="1"/>
  <c r="X61" i="1"/>
  <c r="AA42" i="1"/>
  <c r="AA41" i="1" s="1"/>
  <c r="Z20" i="1"/>
  <c r="Z61" i="1"/>
  <c r="Z42" i="1"/>
  <c r="Z41" i="1" s="1"/>
  <c r="Z95" i="1" s="1"/>
  <c r="Z12" i="1" s="1"/>
  <c r="X42" i="1"/>
  <c r="X41" i="1" s="1"/>
  <c r="AA13" i="1"/>
  <c r="X13" i="1"/>
  <c r="AA95" i="1" l="1"/>
  <c r="AA12" i="1" s="1"/>
  <c r="X95" i="1"/>
  <c r="X12" i="1" s="1"/>
</calcChain>
</file>

<file path=xl/sharedStrings.xml><?xml version="1.0" encoding="utf-8"?>
<sst xmlns="http://schemas.openxmlformats.org/spreadsheetml/2006/main" count="359" uniqueCount="97">
  <si>
    <t>0000</t>
  </si>
  <si>
    <t/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</si>
  <si>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</si>
  <si>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</si>
  <si>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Куйбышевского муниципального района Новосибирской области</t>
  </si>
  <si>
    <t>Вид изменений</t>
  </si>
  <si>
    <t>Подвид (код)</t>
  </si>
  <si>
    <t>РзПр (подраздел)</t>
  </si>
  <si>
    <t>РзПр (раздел)</t>
  </si>
  <si>
    <t>КОСГУ</t>
  </si>
  <si>
    <t>КВР</t>
  </si>
  <si>
    <t>КЦСР</t>
  </si>
  <si>
    <t>ПР</t>
  </si>
  <si>
    <t>РЗ</t>
  </si>
  <si>
    <t>ГРБС</t>
  </si>
  <si>
    <t>Наименование</t>
  </si>
  <si>
    <t>руб.</t>
  </si>
  <si>
    <t>Приложение 5                                             к решению сессии Совета депутатов Куйбышевского муниципального района  "О бюджете Куйбышевского муниципального района на 2021 год и плановый период 2022 и 2023годов"</t>
  </si>
  <si>
    <t>01</t>
  </si>
  <si>
    <t>02</t>
  </si>
  <si>
    <t>Непрограммные направления бюджета</t>
  </si>
  <si>
    <t>99.0.00.00000</t>
  </si>
  <si>
    <t>Высшее должностное лицо органа местного самоуправления</t>
  </si>
  <si>
    <t>99.0.00.01100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</si>
  <si>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</si>
  <si>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</si>
  <si>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</si>
  <si>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</si>
  <si>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функций муниципальных органов</t>
  </si>
  <si>
    <t>99.0.00.01400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</si>
  <si>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</si>
  <si>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</si>
  <si>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</si>
  <si>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</si>
  <si>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</si>
  <si>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</si>
  <si>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</si>
  <si>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Иные межбюджетные трансферты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</si>
  <si>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</si>
  <si>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</si>
  <si>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</si>
  <si>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</si>
  <si>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99.0.00.51180</t>
  </si>
  <si>
    <t>НАЦИОНАЛЬНАЯ БЕЗОПАСНОСТЬ И ПРАВООХРАНИТЕЛЬНАЯ ДЕЯТЕЛЬНОСТЬ</t>
  </si>
  <si>
    <t>20.0.00.00000</t>
  </si>
  <si>
    <t>09</t>
  </si>
  <si>
    <t>20.0.00.79500</t>
  </si>
  <si>
    <t>Муниципальная программа поселения по чрезвычайным ситуациям Куйбышевского района</t>
  </si>
  <si>
    <t>НАЦИОНАЛЬНАЯ ЭКОНОМИКА</t>
  </si>
  <si>
    <t>Дорожное хозяйство (дорожные фонды)</t>
  </si>
  <si>
    <t>99.0.00.04310</t>
  </si>
  <si>
    <t>Содержание автомобильных дорог и дорожных сооружений</t>
  </si>
  <si>
    <t>ЖИЛИЩНО-КОММУНАЛЬНОЕ ХОЗЯЙСТВО</t>
  </si>
  <si>
    <t>05</t>
  </si>
  <si>
    <t>Жилищное хозяйство</t>
  </si>
  <si>
    <t>99.0.00.05120</t>
  </si>
  <si>
    <t>Мероприятия в области жилищного хозяйства</t>
  </si>
  <si>
    <t>99.0.00.05310</t>
  </si>
  <si>
    <t>Благоустройство</t>
  </si>
  <si>
    <t>Реализация мероприятий на уличное освещение в границах поселения</t>
  </si>
  <si>
    <t>99.0.00.05340</t>
  </si>
  <si>
    <t>99.0.00.05350</t>
  </si>
  <si>
    <t xml:space="preserve">Реализация мероприятий на организацию и содержание мест захоронения в границах поселений  </t>
  </si>
  <si>
    <t>Прочие мероприятия по благоустройству поселений</t>
  </si>
  <si>
    <t>99.0.00.08190</t>
  </si>
  <si>
    <t>КУЛЬТУРА, КИНЕМАТОГРАФИЯ</t>
  </si>
  <si>
    <t>08</t>
  </si>
  <si>
    <t>Культура</t>
  </si>
  <si>
    <t xml:space="preserve">Расходы на обеспечение деятельности (оказание услуг) муниципальных учреждений культуры и мероприятий в сфере культуры и кинематографии </t>
  </si>
  <si>
    <t>99.0.00.10100</t>
  </si>
  <si>
    <t>СОЦИАЛЬНАЯ ПОЛИТИКА</t>
  </si>
  <si>
    <t>Пенсионное обеспечение</t>
  </si>
  <si>
    <t>10</t>
  </si>
  <si>
    <t>Выплата муниципальной социальной доплаты к пенсии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</si>
  <si>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</si>
  <si>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</si>
  <si>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</si>
  <si>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</si>
  <si>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Условно утвержденные расходы</t>
  </si>
  <si>
    <t>99</t>
  </si>
  <si>
    <t>900</t>
  </si>
  <si>
    <t>990</t>
  </si>
  <si>
    <t>Итого:</t>
  </si>
  <si>
    <t>администрация Веснянского сельсовета Куйбышевского района</t>
  </si>
  <si>
    <t>Резервные фонды</t>
  </si>
  <si>
    <t>11</t>
  </si>
  <si>
    <t>Резервные фонды местного бюджета</t>
  </si>
  <si>
    <t>99.0.00.01700</t>
  </si>
  <si>
    <t>Резервные средства</t>
  </si>
  <si>
    <t>Гражданская оборона</t>
  </si>
  <si>
    <t>Сумма на 2024 год</t>
  </si>
  <si>
    <t>Реализация мероприятий по обеспечению сбалансированности местных бюджетов  государственной программы Новосибирской области "Управление  финансами в Новосибирской области"</t>
  </si>
  <si>
    <t>99.0.00.70510</t>
  </si>
  <si>
    <t>Приложение 4                                             к решению сессии Совета депутатов Веснянского сельсовета Куйбышевского района Новосибирской области "О бюджете Веснянского сельсовета Куйбышевского района Новосибирской области на 2024 год и плановый период 2025 и 2026 годов"</t>
  </si>
  <si>
    <t>Сумма на 2025 год</t>
  </si>
  <si>
    <t>Сумма на 2026  год</t>
  </si>
  <si>
    <r>
      <t xml:space="preserve">Ведомственная структура расходов бюджета Веснянского сельсовета Куйбышевского района Новосибирской области </t>
    </r>
    <r>
      <rPr>
        <b/>
        <sz val="11"/>
        <rFont val="Times New Roman"/>
        <family val="1"/>
        <charset val="204"/>
      </rPr>
      <t>на 2024 год и плановый период 2025 и 2026 годов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</si>
</sst>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;[Red]\-000;&quot;&quot;"/>
    <numFmt numFmtId="166" formatCode="00;[Red]\-00;&quot;&quot;"/>
    <numFmt numFmtId="167" formatCode="000"/>
  </numFmts>
  <fonts count="12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7" xfId="0" applyFont="1" applyFill="1" applyBorder="1" applyAlignment="1" applyProtection="1">
      <protection hidden="1"/>
    </xf>
    <xf numFmtId="164" fontId="2" fillId="0" borderId="0" xfId="0" applyNumberFormat="1" applyFont="1" applyFill="1" applyAlignment="1" applyProtection="1">
      <alignment horizontal="right" vertical="center"/>
      <protection hidden="1"/>
    </xf>
    <xf numFmtId="167" fontId="2" fillId="0" borderId="3" xfId="0" applyNumberFormat="1" applyFont="1" applyFill="1" applyBorder="1" applyAlignment="1" applyProtection="1">
      <protection hidden="1"/>
    </xf>
    <xf numFmtId="167" fontId="2" fillId="0" borderId="4" xfId="0" applyNumberFormat="1" applyFont="1" applyFill="1" applyBorder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166" fontId="1" fillId="0" borderId="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0" applyNumberFormat="1" applyFont="1" applyFill="1" applyBorder="1" applyAlignment="1" applyProtection="1">
      <alignment horizontal="center" vertical="center"/>
      <protection hidden="1"/>
    </xf>
    <xf numFmtId="167" fontId="1" fillId="0" borderId="8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/>
    <xf numFmtId="0" fontId="8" fillId="0" borderId="0" xfId="0" applyFont="1" applyFill="1" applyAlignment="1" applyProtection="1">
      <alignment wrapText="1"/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Alignment="1">
      <alignment wrapText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7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5" fontId="2" fillId="0" borderId="2" xfId="0" applyNumberFormat="1" applyFont="1" applyFill="1" applyBorder="1" applyAlignment="1" applyProtection="1">
      <alignment horizontal="center" vertical="center"/>
      <protection hidden="1"/>
    </xf>
    <xf numFmtId="49" fontId="3" fillId="0" borderId="2" xfId="0" applyNumberFormat="1" applyFont="1" applyFill="1" applyBorder="1" applyAlignment="1" applyProtection="1">
      <alignment horizontal="center" vertical="center"/>
      <protection hidden="1"/>
    </xf>
    <xf numFmtId="165" fontId="7" fillId="0" borderId="2" xfId="0" applyNumberFormat="1" applyFont="1" applyFill="1" applyBorder="1" applyAlignment="1" applyProtection="1">
      <alignment horizontal="center" vertical="center"/>
      <protection hidden="1"/>
    </xf>
    <xf numFmtId="165" fontId="3" fillId="0" borderId="2" xfId="0" applyNumberFormat="1" applyFont="1" applyFill="1" applyBorder="1" applyAlignment="1" applyProtection="1">
      <alignment horizontal="center" vertical="center"/>
      <protection hidden="1"/>
    </xf>
    <xf numFmtId="166" fontId="2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5" fillId="0" borderId="10" xfId="0" applyNumberFormat="1" applyFont="1" applyFill="1" applyBorder="1" applyAlignment="1" applyProtection="1">
      <protection hidden="1"/>
    </xf>
    <xf numFmtId="167" fontId="2" fillId="0" borderId="8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NumberFormat="1" applyFont="1" applyFill="1" applyAlignme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>
      <alignment vertical="center" wrapText="1"/>
    </xf>
    <xf numFmtId="49" fontId="3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right"/>
    </xf>
    <xf numFmtId="167" fontId="1" fillId="0" borderId="8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0" fontId="3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/>
    <xf numFmtId="167" fontId="1" fillId="0" borderId="8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4" fontId="3" fillId="0" borderId="2" xfId="0" applyNumberFormat="1" applyFont="1" applyFill="1" applyBorder="1" applyAlignment="1" applyProtection="1">
      <alignment horizontal="right" vertical="center" wrapText="1"/>
      <protection hidden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7" fillId="0" borderId="3" xfId="0" applyNumberFormat="1" applyFont="1" applyFill="1" applyBorder="1" applyAlignment="1" applyProtection="1">
      <alignment horizontal="left" vertical="center" wrapText="1"/>
      <protection hidden="1"/>
    </xf>
    <xf numFmtId="4" fontId="7" fillId="2" borderId="2" xfId="0" applyNumberFormat="1" applyFont="1" applyFill="1" applyBorder="1" applyAlignment="1">
      <alignment horizontal="right" vertical="center" wrapText="1"/>
    </xf>
    <xf numFmtId="167" fontId="1" fillId="0" borderId="8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horizontal="right" vertical="top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5"/>
  <sheetViews>
    <sheetView tabSelected="1" view="pageBreakPreview" topLeftCell="A88" zoomScale="98" zoomScaleSheetLayoutView="98" workbookViewId="0">
      <selection activeCell="X84" sqref="X84"/>
    </sheetView>
  </sheetViews>
  <sheetFormatPr defaultColWidth="9.140625" defaultRowHeight="12.75" x14ac:dyDescent="0.2"/>
  <cols>
    <col min="1" max="1" width="1.5703125" customWidth="1"/>
    <col min="2" max="14" width="0" hidden="1" customWidth="1"/>
    <col min="15" max="15" width="49.5703125" style="27" customWidth="1"/>
    <col min="16" max="16" width="8.42578125" style="27" customWidth="1"/>
    <col min="17" max="17" width="6.85546875" style="27" customWidth="1"/>
    <col min="18" max="18" width="5.7109375" style="27" customWidth="1"/>
    <col min="19" max="19" width="0" style="27" hidden="1" customWidth="1"/>
    <col min="20" max="20" width="19.7109375" style="27" customWidth="1"/>
    <col min="21" max="21" width="6" style="27" customWidth="1"/>
    <col min="22" max="23" width="0" style="27" hidden="1" customWidth="1"/>
    <col min="24" max="24" width="18.5703125" style="27" customWidth="1"/>
    <col min="25" max="25" width="0" style="27" hidden="1" customWidth="1"/>
    <col min="26" max="27" width="18.5703125" style="27" customWidth="1"/>
    <col min="28" max="31" width="0" hidden="1" customWidth="1"/>
    <col min="32" max="32" width="8" customWidth="1"/>
    <col min="33" max="33" width="0" hidden="1" customWidth="1"/>
    <col min="34" max="256" width="9.140625" customWidth="1"/>
  </cols>
  <sheetData>
    <row r="1" spans="1:33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86" t="s">
        <v>93</v>
      </c>
      <c r="AA1" s="86"/>
      <c r="AB1" s="86"/>
      <c r="AC1" s="1"/>
      <c r="AD1" s="1"/>
      <c r="AE1" s="1"/>
      <c r="AF1" s="1"/>
      <c r="AG1" s="1"/>
    </row>
    <row r="2" spans="1:33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5"/>
      <c r="P2" s="25"/>
      <c r="Q2" s="25"/>
      <c r="R2" s="25"/>
      <c r="S2" s="25"/>
      <c r="T2" s="25"/>
      <c r="U2" s="25"/>
      <c r="V2" s="25" t="s">
        <v>17</v>
      </c>
      <c r="W2" s="25"/>
      <c r="X2" s="25"/>
      <c r="Y2" s="26"/>
      <c r="Z2" s="86"/>
      <c r="AA2" s="86"/>
      <c r="AB2" s="86"/>
      <c r="AC2" s="1"/>
      <c r="AD2" s="1"/>
      <c r="AE2" s="1"/>
      <c r="AF2" s="1"/>
      <c r="AG2" s="1"/>
    </row>
    <row r="3" spans="1:33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5"/>
      <c r="P3" s="25"/>
      <c r="Q3" s="25"/>
      <c r="R3" s="25"/>
      <c r="S3" s="25"/>
      <c r="T3" s="25"/>
      <c r="U3" s="25"/>
      <c r="V3" s="25"/>
      <c r="W3" s="25"/>
      <c r="X3" s="25"/>
      <c r="Y3" s="26"/>
      <c r="Z3" s="86"/>
      <c r="AA3" s="86"/>
      <c r="AB3" s="86"/>
      <c r="AC3" s="1"/>
      <c r="AD3" s="1"/>
      <c r="AE3" s="1"/>
      <c r="AF3" s="1"/>
      <c r="AG3" s="1"/>
    </row>
    <row r="4" spans="1:33" ht="82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86"/>
      <c r="AA4" s="86"/>
      <c r="AB4" s="86"/>
      <c r="AC4" s="1"/>
      <c r="AD4" s="1"/>
      <c r="AE4" s="1"/>
      <c r="AF4" s="1"/>
      <c r="AG4" s="1"/>
    </row>
    <row r="5" spans="1:3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5"/>
      <c r="P5" s="25"/>
      <c r="Q5" s="25"/>
      <c r="R5" s="25"/>
      <c r="S5" s="25"/>
      <c r="T5" s="25"/>
      <c r="U5" s="25"/>
      <c r="V5" s="25"/>
      <c r="W5" s="25"/>
      <c r="X5" s="25"/>
      <c r="Y5" s="26"/>
      <c r="Z5" s="26"/>
      <c r="AA5" s="26"/>
      <c r="AB5" s="1"/>
      <c r="AC5" s="1"/>
      <c r="AD5" s="1"/>
      <c r="AE5" s="1"/>
      <c r="AF5" s="1"/>
      <c r="AG5" s="1"/>
    </row>
    <row r="6" spans="1:33" s="30" customFormat="1" ht="46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87" t="s">
        <v>96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29"/>
      <c r="AC6" s="29"/>
      <c r="AD6" s="29"/>
      <c r="AE6" s="29"/>
      <c r="AF6" s="29"/>
      <c r="AG6" s="29"/>
    </row>
    <row r="7" spans="1:33" ht="6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26"/>
      <c r="AA7" s="26"/>
      <c r="AB7" s="1"/>
      <c r="AC7" s="1"/>
      <c r="AD7" s="1"/>
      <c r="AE7" s="1"/>
      <c r="AF7" s="1"/>
      <c r="AG7" s="1"/>
    </row>
    <row r="8" spans="1:33" ht="12.75" customHeight="1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5"/>
      <c r="P8" s="25"/>
      <c r="Q8" s="25"/>
      <c r="R8" s="25"/>
      <c r="S8" s="25"/>
      <c r="T8" s="25"/>
      <c r="U8" s="25"/>
      <c r="V8" s="25"/>
      <c r="W8" s="25"/>
      <c r="X8" s="19" t="s">
        <v>16</v>
      </c>
      <c r="Y8" s="19"/>
      <c r="Z8" s="19"/>
      <c r="AA8" s="19"/>
      <c r="AB8" s="3"/>
      <c r="AC8" s="1"/>
      <c r="AD8" s="1"/>
      <c r="AE8" s="1"/>
      <c r="AF8" s="1"/>
      <c r="AG8" s="1"/>
    </row>
    <row r="9" spans="1:33" ht="18.75" customHeight="1" thickBot="1" x14ac:dyDescent="0.25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5" t="s">
        <v>15</v>
      </c>
      <c r="P9" s="85" t="s">
        <v>14</v>
      </c>
      <c r="Q9" s="85" t="s">
        <v>13</v>
      </c>
      <c r="R9" s="85" t="s">
        <v>12</v>
      </c>
      <c r="S9" s="85"/>
      <c r="T9" s="85" t="s">
        <v>11</v>
      </c>
      <c r="U9" s="85" t="s">
        <v>10</v>
      </c>
      <c r="V9" s="85" t="s">
        <v>1</v>
      </c>
      <c r="W9" s="88" t="s">
        <v>9</v>
      </c>
      <c r="X9" s="89" t="s">
        <v>90</v>
      </c>
      <c r="Y9" s="18"/>
      <c r="Z9" s="90" t="s">
        <v>94</v>
      </c>
      <c r="AA9" s="90" t="s">
        <v>95</v>
      </c>
      <c r="AB9" s="3"/>
      <c r="AC9" s="4"/>
      <c r="AD9" s="1"/>
      <c r="AE9" s="1"/>
      <c r="AF9" s="1"/>
      <c r="AG9" s="1"/>
    </row>
    <row r="10" spans="1:33" ht="18" customHeight="1" thickBot="1" x14ac:dyDescent="0.25">
      <c r="A10" s="3"/>
      <c r="B10" s="17" t="s">
        <v>8</v>
      </c>
      <c r="C10" s="16"/>
      <c r="D10" s="16" t="s">
        <v>7</v>
      </c>
      <c r="E10" s="16"/>
      <c r="F10" s="16"/>
      <c r="G10" s="16"/>
      <c r="H10" s="16"/>
      <c r="I10" s="16"/>
      <c r="J10" s="17"/>
      <c r="K10" s="16"/>
      <c r="L10" s="16"/>
      <c r="M10" s="16"/>
      <c r="N10" s="16"/>
      <c r="O10" s="85"/>
      <c r="P10" s="85"/>
      <c r="Q10" s="85"/>
      <c r="R10" s="85"/>
      <c r="S10" s="85"/>
      <c r="T10" s="85"/>
      <c r="U10" s="85"/>
      <c r="V10" s="85" t="s">
        <v>6</v>
      </c>
      <c r="W10" s="88"/>
      <c r="X10" s="89"/>
      <c r="Y10" s="15" t="s">
        <v>5</v>
      </c>
      <c r="Z10" s="90"/>
      <c r="AA10" s="90"/>
      <c r="AB10" s="10"/>
      <c r="AC10" s="10"/>
      <c r="AD10" s="10"/>
      <c r="AE10" s="10"/>
      <c r="AF10" s="4"/>
      <c r="AG10" s="1"/>
    </row>
    <row r="11" spans="1:33" ht="15" customHeight="1" x14ac:dyDescent="0.2">
      <c r="A11" s="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1">
        <v>1</v>
      </c>
      <c r="P11" s="13">
        <v>2</v>
      </c>
      <c r="Q11" s="11">
        <v>3</v>
      </c>
      <c r="R11" s="11">
        <v>4</v>
      </c>
      <c r="S11" s="11"/>
      <c r="T11" s="11">
        <v>5</v>
      </c>
      <c r="U11" s="11">
        <v>6</v>
      </c>
      <c r="V11" s="11"/>
      <c r="W11" s="12"/>
      <c r="X11" s="11">
        <v>7</v>
      </c>
      <c r="Y11" s="60"/>
      <c r="Z11" s="11">
        <v>8</v>
      </c>
      <c r="AA11" s="11">
        <v>9</v>
      </c>
      <c r="AB11" s="10"/>
      <c r="AC11" s="10"/>
      <c r="AD11" s="10"/>
      <c r="AE11" s="10"/>
      <c r="AF11" s="4"/>
      <c r="AG11" s="1"/>
    </row>
    <row r="12" spans="1:33" ht="25.5" x14ac:dyDescent="0.2">
      <c r="A12" s="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37" t="s">
        <v>83</v>
      </c>
      <c r="P12" s="67">
        <v>345</v>
      </c>
      <c r="Q12" s="35"/>
      <c r="R12" s="35"/>
      <c r="S12" s="35"/>
      <c r="T12" s="35"/>
      <c r="U12" s="35"/>
      <c r="V12" s="35"/>
      <c r="W12" s="35"/>
      <c r="X12" s="75">
        <f>X95</f>
        <v>7041693.9999999991</v>
      </c>
      <c r="Y12" s="75"/>
      <c r="Z12" s="75">
        <f t="shared" ref="Z12:AA12" si="0">Z95</f>
        <v>4227348</v>
      </c>
      <c r="AA12" s="75">
        <f t="shared" si="0"/>
        <v>4369460</v>
      </c>
      <c r="AB12" s="10"/>
      <c r="AC12" s="10"/>
      <c r="AD12" s="10"/>
      <c r="AE12" s="10"/>
      <c r="AF12" s="31"/>
      <c r="AG12" s="1"/>
    </row>
    <row r="13" spans="1:33" ht="43.5" customHeight="1" x14ac:dyDescent="0.25">
      <c r="A13" s="9"/>
      <c r="B13" s="83" t="s">
        <v>4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">
        <v>9999</v>
      </c>
      <c r="N13" s="7"/>
      <c r="O13" s="61" t="s">
        <v>3</v>
      </c>
      <c r="P13" s="61">
        <v>345</v>
      </c>
      <c r="Q13" s="62" t="s">
        <v>18</v>
      </c>
      <c r="R13" s="63"/>
      <c r="S13" s="64"/>
      <c r="T13" s="64"/>
      <c r="U13" s="65"/>
      <c r="V13" s="66"/>
      <c r="W13" s="66"/>
      <c r="X13" s="76">
        <f>X14+X19+X31+X36</f>
        <v>3180562.12</v>
      </c>
      <c r="Y13" s="76"/>
      <c r="Z13" s="76">
        <f>Z14+Z19+Z31+Z36</f>
        <v>3162400</v>
      </c>
      <c r="AA13" s="76">
        <f>AA14+AA19+AA31+AA36</f>
        <v>3206400</v>
      </c>
      <c r="AB13" s="6" t="s">
        <v>0</v>
      </c>
      <c r="AC13" s="84"/>
      <c r="AD13" s="84"/>
      <c r="AE13" s="84"/>
      <c r="AF13" s="3"/>
      <c r="AG13" s="1"/>
    </row>
    <row r="14" spans="1:33" ht="43.5" customHeight="1" x14ac:dyDescent="0.25">
      <c r="A14" s="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8"/>
      <c r="N14" s="7"/>
      <c r="O14" s="32" t="s">
        <v>2</v>
      </c>
      <c r="P14" s="32">
        <v>345</v>
      </c>
      <c r="Q14" s="33" t="s">
        <v>18</v>
      </c>
      <c r="R14" s="33" t="s">
        <v>19</v>
      </c>
      <c r="S14" s="34"/>
      <c r="T14" s="34"/>
      <c r="U14" s="36"/>
      <c r="V14" s="35"/>
      <c r="W14" s="35"/>
      <c r="X14" s="77">
        <f>X15</f>
        <v>1088109</v>
      </c>
      <c r="Y14" s="77"/>
      <c r="Z14" s="77">
        <f>Z16</f>
        <v>1088109</v>
      </c>
      <c r="AA14" s="77">
        <f>AA16</f>
        <v>1088109</v>
      </c>
      <c r="AB14" s="6"/>
      <c r="AC14" s="23"/>
      <c r="AD14" s="23"/>
      <c r="AE14" s="23"/>
      <c r="AF14" s="3"/>
      <c r="AG14" s="1"/>
    </row>
    <row r="15" spans="1:33" ht="43.5" customHeight="1" x14ac:dyDescent="0.25">
      <c r="A15" s="9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8"/>
      <c r="N15" s="7"/>
      <c r="O15" s="37" t="s">
        <v>20</v>
      </c>
      <c r="P15" s="32">
        <v>345</v>
      </c>
      <c r="Q15" s="33" t="s">
        <v>18</v>
      </c>
      <c r="R15" s="33" t="s">
        <v>19</v>
      </c>
      <c r="S15" s="34"/>
      <c r="T15" s="34" t="s">
        <v>21</v>
      </c>
      <c r="U15" s="36"/>
      <c r="V15" s="35"/>
      <c r="W15" s="35"/>
      <c r="X15" s="77">
        <f>X16</f>
        <v>1088109</v>
      </c>
      <c r="Y15" s="77"/>
      <c r="Z15" s="77">
        <f t="shared" ref="Z15:AA17" si="1">Z16</f>
        <v>1088109</v>
      </c>
      <c r="AA15" s="77">
        <f t="shared" si="1"/>
        <v>1088109</v>
      </c>
      <c r="AB15" s="6"/>
      <c r="AC15" s="23"/>
      <c r="AD15" s="23"/>
      <c r="AE15" s="23"/>
      <c r="AF15" s="3"/>
      <c r="AG15" s="1"/>
    </row>
    <row r="16" spans="1:33" ht="43.5" customHeight="1" x14ac:dyDescent="0.25">
      <c r="A16" s="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8"/>
      <c r="N16" s="7"/>
      <c r="O16" s="32" t="s">
        <v>22</v>
      </c>
      <c r="P16" s="32">
        <v>345</v>
      </c>
      <c r="Q16" s="33" t="s">
        <v>18</v>
      </c>
      <c r="R16" s="33" t="s">
        <v>19</v>
      </c>
      <c r="S16" s="34" t="s">
        <v>23</v>
      </c>
      <c r="T16" s="34" t="s">
        <v>23</v>
      </c>
      <c r="U16" s="38"/>
      <c r="V16" s="35"/>
      <c r="W16" s="35"/>
      <c r="X16" s="77">
        <f>X17</f>
        <v>1088109</v>
      </c>
      <c r="Y16" s="77"/>
      <c r="Z16" s="77">
        <f t="shared" si="1"/>
        <v>1088109</v>
      </c>
      <c r="AA16" s="77">
        <f t="shared" si="1"/>
        <v>1088109</v>
      </c>
      <c r="AB16" s="6"/>
      <c r="AC16" s="23"/>
      <c r="AD16" s="23"/>
      <c r="AE16" s="23"/>
      <c r="AF16" s="3"/>
      <c r="AG16" s="1"/>
    </row>
    <row r="17" spans="1:33" ht="43.5" customHeight="1" x14ac:dyDescent="0.25">
      <c r="A17" s="9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8"/>
      <c r="N17" s="7"/>
      <c r="O17" s="39" t="s">
        <v>24</v>
      </c>
      <c r="P17" s="39">
        <v>345</v>
      </c>
      <c r="Q17" s="40" t="s">
        <v>18</v>
      </c>
      <c r="R17" s="40" t="s">
        <v>19</v>
      </c>
      <c r="S17" s="41" t="s">
        <v>23</v>
      </c>
      <c r="T17" s="41" t="s">
        <v>23</v>
      </c>
      <c r="U17" s="38">
        <v>100</v>
      </c>
      <c r="V17" s="42"/>
      <c r="W17" s="42"/>
      <c r="X17" s="78">
        <f>X18</f>
        <v>1088109</v>
      </c>
      <c r="Y17" s="78"/>
      <c r="Z17" s="78">
        <f t="shared" si="1"/>
        <v>1088109</v>
      </c>
      <c r="AA17" s="78">
        <f t="shared" si="1"/>
        <v>1088109</v>
      </c>
      <c r="AB17" s="6"/>
      <c r="AC17" s="23"/>
      <c r="AD17" s="23"/>
      <c r="AE17" s="23"/>
      <c r="AF17" s="3"/>
      <c r="AG17" s="1"/>
    </row>
    <row r="18" spans="1:33" ht="43.5" customHeight="1" x14ac:dyDescent="0.25">
      <c r="A18" s="9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8"/>
      <c r="N18" s="7"/>
      <c r="O18" s="39" t="s">
        <v>25</v>
      </c>
      <c r="P18" s="39">
        <v>345</v>
      </c>
      <c r="Q18" s="40" t="s">
        <v>18</v>
      </c>
      <c r="R18" s="40" t="s">
        <v>19</v>
      </c>
      <c r="S18" s="41" t="s">
        <v>23</v>
      </c>
      <c r="T18" s="41" t="s">
        <v>23</v>
      </c>
      <c r="U18" s="38">
        <v>120</v>
      </c>
      <c r="V18" s="42"/>
      <c r="W18" s="42"/>
      <c r="X18" s="78">
        <v>1088109</v>
      </c>
      <c r="Y18" s="78"/>
      <c r="Z18" s="78">
        <v>1088109</v>
      </c>
      <c r="AA18" s="78">
        <v>1088109</v>
      </c>
      <c r="AB18" s="6"/>
      <c r="AC18" s="23"/>
      <c r="AD18" s="23"/>
      <c r="AE18" s="23"/>
      <c r="AF18" s="3"/>
      <c r="AG18" s="1"/>
    </row>
    <row r="19" spans="1:33" ht="43.5" customHeight="1" x14ac:dyDescent="0.25">
      <c r="A19" s="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8"/>
      <c r="N19" s="7"/>
      <c r="O19" s="32" t="s">
        <v>26</v>
      </c>
      <c r="P19" s="32">
        <v>345</v>
      </c>
      <c r="Q19" s="33" t="s">
        <v>18</v>
      </c>
      <c r="R19" s="33" t="s">
        <v>27</v>
      </c>
      <c r="S19" s="34"/>
      <c r="T19" s="41"/>
      <c r="U19" s="36"/>
      <c r="V19" s="35"/>
      <c r="W19" s="35"/>
      <c r="X19" s="77">
        <f>X20</f>
        <v>2057453.12</v>
      </c>
      <c r="Y19" s="77"/>
      <c r="Z19" s="77">
        <f t="shared" ref="Z19:AA19" si="2">Z21</f>
        <v>2074291</v>
      </c>
      <c r="AA19" s="77">
        <f t="shared" si="2"/>
        <v>2118291</v>
      </c>
      <c r="AB19" s="6"/>
      <c r="AC19" s="23"/>
      <c r="AD19" s="23"/>
      <c r="AE19" s="23"/>
      <c r="AF19" s="3"/>
      <c r="AG19" s="1"/>
    </row>
    <row r="20" spans="1:33" ht="43.5" customHeight="1" x14ac:dyDescent="0.25">
      <c r="A20" s="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8"/>
      <c r="N20" s="7"/>
      <c r="O20" s="37" t="s">
        <v>20</v>
      </c>
      <c r="P20" s="32">
        <v>345</v>
      </c>
      <c r="Q20" s="33" t="s">
        <v>18</v>
      </c>
      <c r="R20" s="33" t="s">
        <v>27</v>
      </c>
      <c r="S20" s="34"/>
      <c r="T20" s="34" t="s">
        <v>21</v>
      </c>
      <c r="U20" s="36"/>
      <c r="V20" s="35"/>
      <c r="W20" s="35"/>
      <c r="X20" s="77">
        <f>X21+X28</f>
        <v>2057453.12</v>
      </c>
      <c r="Y20" s="77"/>
      <c r="Z20" s="77">
        <f t="shared" ref="Z20:AA20" si="3">Z21</f>
        <v>2074291</v>
      </c>
      <c r="AA20" s="77">
        <f t="shared" si="3"/>
        <v>2118291</v>
      </c>
      <c r="AB20" s="6"/>
      <c r="AC20" s="23"/>
      <c r="AD20" s="23"/>
      <c r="AE20" s="23"/>
      <c r="AF20" s="3"/>
      <c r="AG20" s="1"/>
    </row>
    <row r="21" spans="1:33" ht="43.5" customHeight="1" x14ac:dyDescent="0.25">
      <c r="A21" s="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8"/>
      <c r="N21" s="7"/>
      <c r="O21" s="32" t="s">
        <v>28</v>
      </c>
      <c r="P21" s="32">
        <v>345</v>
      </c>
      <c r="Q21" s="33" t="s">
        <v>18</v>
      </c>
      <c r="R21" s="33" t="s">
        <v>27</v>
      </c>
      <c r="S21" s="34" t="s">
        <v>29</v>
      </c>
      <c r="T21" s="34" t="s">
        <v>29</v>
      </c>
      <c r="U21" s="36"/>
      <c r="V21" s="35"/>
      <c r="W21" s="35"/>
      <c r="X21" s="77">
        <f>X22+X24+X26</f>
        <v>606483.12</v>
      </c>
      <c r="Y21" s="77"/>
      <c r="Z21" s="77">
        <f t="shared" ref="Z21:AA21" si="4">Z22+Z24+Z26</f>
        <v>2074291</v>
      </c>
      <c r="AA21" s="77">
        <f t="shared" si="4"/>
        <v>2118291</v>
      </c>
      <c r="AB21" s="6"/>
      <c r="AC21" s="23"/>
      <c r="AD21" s="23"/>
      <c r="AE21" s="23"/>
      <c r="AF21" s="3"/>
      <c r="AG21" s="1"/>
    </row>
    <row r="22" spans="1:33" ht="43.5" customHeight="1" x14ac:dyDescent="0.25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8"/>
      <c r="N22" s="7"/>
      <c r="O22" s="39" t="s">
        <v>24</v>
      </c>
      <c r="P22" s="32">
        <v>345</v>
      </c>
      <c r="Q22" s="33" t="s">
        <v>18</v>
      </c>
      <c r="R22" s="33" t="s">
        <v>27</v>
      </c>
      <c r="S22" s="41" t="s">
        <v>29</v>
      </c>
      <c r="T22" s="34" t="s">
        <v>29</v>
      </c>
      <c r="U22" s="38">
        <v>100</v>
      </c>
      <c r="V22" s="35"/>
      <c r="W22" s="35"/>
      <c r="X22" s="78">
        <f>X23</f>
        <v>183321</v>
      </c>
      <c r="Y22" s="78"/>
      <c r="Z22" s="78">
        <f t="shared" ref="Z22:AA22" si="5">Z23</f>
        <v>1634291</v>
      </c>
      <c r="AA22" s="78">
        <f t="shared" si="5"/>
        <v>1634291</v>
      </c>
      <c r="AB22" s="6"/>
      <c r="AC22" s="23"/>
      <c r="AD22" s="23"/>
      <c r="AE22" s="23"/>
      <c r="AF22" s="3"/>
      <c r="AG22" s="1"/>
    </row>
    <row r="23" spans="1:33" ht="43.5" customHeight="1" x14ac:dyDescent="0.25">
      <c r="A23" s="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8"/>
      <c r="N23" s="7"/>
      <c r="O23" s="39" t="s">
        <v>25</v>
      </c>
      <c r="P23" s="39">
        <v>345</v>
      </c>
      <c r="Q23" s="40" t="s">
        <v>18</v>
      </c>
      <c r="R23" s="40" t="s">
        <v>27</v>
      </c>
      <c r="S23" s="41" t="s">
        <v>29</v>
      </c>
      <c r="T23" s="41" t="s">
        <v>29</v>
      </c>
      <c r="U23" s="38">
        <v>120</v>
      </c>
      <c r="V23" s="42"/>
      <c r="W23" s="42"/>
      <c r="X23" s="78">
        <v>183321</v>
      </c>
      <c r="Y23" s="78"/>
      <c r="Z23" s="78">
        <v>1634291</v>
      </c>
      <c r="AA23" s="78">
        <v>1634291</v>
      </c>
      <c r="AB23" s="6"/>
      <c r="AC23" s="23"/>
      <c r="AD23" s="23"/>
      <c r="AE23" s="23"/>
      <c r="AF23" s="3"/>
      <c r="AG23" s="1"/>
    </row>
    <row r="24" spans="1:33" ht="43.5" customHeight="1" x14ac:dyDescent="0.25">
      <c r="A24" s="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8"/>
      <c r="N24" s="7"/>
      <c r="O24" s="39" t="s">
        <v>30</v>
      </c>
      <c r="P24" s="39">
        <v>345</v>
      </c>
      <c r="Q24" s="40" t="s">
        <v>18</v>
      </c>
      <c r="R24" s="40" t="s">
        <v>27</v>
      </c>
      <c r="S24" s="41" t="s">
        <v>29</v>
      </c>
      <c r="T24" s="41" t="s">
        <v>29</v>
      </c>
      <c r="U24" s="38">
        <v>200</v>
      </c>
      <c r="V24" s="42"/>
      <c r="W24" s="42"/>
      <c r="X24" s="78">
        <f>X25</f>
        <v>413462.12</v>
      </c>
      <c r="Y24" s="78"/>
      <c r="Z24" s="78">
        <f t="shared" ref="Z24:AA24" si="6">Z25</f>
        <v>440000</v>
      </c>
      <c r="AA24" s="78">
        <f t="shared" si="6"/>
        <v>484000</v>
      </c>
      <c r="AB24" s="6"/>
      <c r="AC24" s="23"/>
      <c r="AD24" s="23"/>
      <c r="AE24" s="23"/>
      <c r="AF24" s="3"/>
      <c r="AG24" s="1"/>
    </row>
    <row r="25" spans="1:33" ht="43.5" customHeight="1" x14ac:dyDescent="0.25">
      <c r="A25" s="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  <c r="N25" s="7"/>
      <c r="O25" s="39" t="s">
        <v>31</v>
      </c>
      <c r="P25" s="39">
        <v>345</v>
      </c>
      <c r="Q25" s="40" t="s">
        <v>18</v>
      </c>
      <c r="R25" s="40" t="s">
        <v>27</v>
      </c>
      <c r="S25" s="41" t="s">
        <v>29</v>
      </c>
      <c r="T25" s="41" t="s">
        <v>29</v>
      </c>
      <c r="U25" s="38">
        <v>240</v>
      </c>
      <c r="V25" s="35"/>
      <c r="W25" s="35"/>
      <c r="X25" s="78">
        <v>413462.12</v>
      </c>
      <c r="Y25" s="78"/>
      <c r="Z25" s="82">
        <v>440000</v>
      </c>
      <c r="AA25" s="82">
        <v>484000</v>
      </c>
      <c r="AB25" s="6"/>
      <c r="AC25" s="23"/>
      <c r="AD25" s="23"/>
      <c r="AE25" s="23"/>
      <c r="AF25" s="3"/>
      <c r="AG25" s="1"/>
    </row>
    <row r="26" spans="1:33" ht="43.5" customHeight="1" x14ac:dyDescent="0.25">
      <c r="A26" s="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8"/>
      <c r="N26" s="7"/>
      <c r="O26" s="39" t="s">
        <v>32</v>
      </c>
      <c r="P26" s="39">
        <v>345</v>
      </c>
      <c r="Q26" s="40" t="s">
        <v>18</v>
      </c>
      <c r="R26" s="40" t="s">
        <v>27</v>
      </c>
      <c r="S26" s="41" t="s">
        <v>29</v>
      </c>
      <c r="T26" s="41" t="s">
        <v>29</v>
      </c>
      <c r="U26" s="38">
        <v>800</v>
      </c>
      <c r="V26" s="35"/>
      <c r="W26" s="35"/>
      <c r="X26" s="78">
        <f>X27</f>
        <v>9700</v>
      </c>
      <c r="Y26" s="78"/>
      <c r="Z26" s="78">
        <f t="shared" ref="Z26:AA26" si="7">Z27</f>
        <v>0</v>
      </c>
      <c r="AA26" s="78">
        <f t="shared" si="7"/>
        <v>0</v>
      </c>
      <c r="AB26" s="6"/>
      <c r="AC26" s="23"/>
      <c r="AD26" s="23"/>
      <c r="AE26" s="23"/>
      <c r="AF26" s="3"/>
      <c r="AG26" s="1"/>
    </row>
    <row r="27" spans="1:33" ht="43.5" customHeight="1" x14ac:dyDescent="0.25">
      <c r="A27" s="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8"/>
      <c r="N27" s="7"/>
      <c r="O27" s="39" t="s">
        <v>33</v>
      </c>
      <c r="P27" s="39">
        <v>345</v>
      </c>
      <c r="Q27" s="40" t="s">
        <v>18</v>
      </c>
      <c r="R27" s="40" t="s">
        <v>27</v>
      </c>
      <c r="S27" s="41" t="s">
        <v>29</v>
      </c>
      <c r="T27" s="41" t="s">
        <v>29</v>
      </c>
      <c r="U27" s="38">
        <v>850</v>
      </c>
      <c r="V27" s="35"/>
      <c r="W27" s="35"/>
      <c r="X27" s="78">
        <v>9700</v>
      </c>
      <c r="Y27" s="78"/>
      <c r="Z27" s="78">
        <v>0</v>
      </c>
      <c r="AA27" s="78">
        <v>0</v>
      </c>
      <c r="AB27" s="6"/>
      <c r="AC27" s="23"/>
      <c r="AD27" s="23"/>
      <c r="AE27" s="23"/>
      <c r="AF27" s="3"/>
      <c r="AG27" s="1"/>
    </row>
    <row r="28" spans="1:33" ht="51" x14ac:dyDescent="0.25">
      <c r="A28" s="9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8"/>
      <c r="N28" s="7"/>
      <c r="O28" s="80" t="s">
        <v>91</v>
      </c>
      <c r="P28" s="32">
        <v>345</v>
      </c>
      <c r="Q28" s="33" t="s">
        <v>18</v>
      </c>
      <c r="R28" s="33" t="s">
        <v>27</v>
      </c>
      <c r="S28" s="34" t="s">
        <v>23</v>
      </c>
      <c r="T28" s="34" t="s">
        <v>92</v>
      </c>
      <c r="U28" s="38"/>
      <c r="V28" s="35"/>
      <c r="W28" s="35"/>
      <c r="X28" s="77">
        <f>X29</f>
        <v>1450970</v>
      </c>
      <c r="Y28" s="77"/>
      <c r="Z28" s="77">
        <f t="shared" ref="Z28:AA29" si="8">Z29</f>
        <v>0</v>
      </c>
      <c r="AA28" s="77">
        <f t="shared" si="8"/>
        <v>0</v>
      </c>
      <c r="AB28" s="6"/>
      <c r="AC28" s="74"/>
      <c r="AD28" s="74"/>
      <c r="AE28" s="74"/>
      <c r="AF28" s="3"/>
      <c r="AG28" s="1"/>
    </row>
    <row r="29" spans="1:33" ht="63.75" x14ac:dyDescent="0.25">
      <c r="A29" s="9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8"/>
      <c r="N29" s="7"/>
      <c r="O29" s="81" t="s">
        <v>24</v>
      </c>
      <c r="P29" s="39">
        <v>345</v>
      </c>
      <c r="Q29" s="40" t="s">
        <v>18</v>
      </c>
      <c r="R29" s="40" t="s">
        <v>27</v>
      </c>
      <c r="S29" s="41" t="s">
        <v>23</v>
      </c>
      <c r="T29" s="41" t="s">
        <v>92</v>
      </c>
      <c r="U29" s="38">
        <v>100</v>
      </c>
      <c r="V29" s="42"/>
      <c r="W29" s="42"/>
      <c r="X29" s="78">
        <f>X30</f>
        <v>1450970</v>
      </c>
      <c r="Y29" s="78"/>
      <c r="Z29" s="78">
        <f t="shared" si="8"/>
        <v>0</v>
      </c>
      <c r="AA29" s="78">
        <f t="shared" si="8"/>
        <v>0</v>
      </c>
      <c r="AB29" s="6"/>
      <c r="AC29" s="74"/>
      <c r="AD29" s="74"/>
      <c r="AE29" s="74"/>
      <c r="AF29" s="3"/>
      <c r="AG29" s="1"/>
    </row>
    <row r="30" spans="1:33" ht="43.5" customHeight="1" x14ac:dyDescent="0.25">
      <c r="A30" s="9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8"/>
      <c r="N30" s="7"/>
      <c r="O30" s="81" t="s">
        <v>25</v>
      </c>
      <c r="P30" s="39">
        <v>345</v>
      </c>
      <c r="Q30" s="40" t="s">
        <v>18</v>
      </c>
      <c r="R30" s="40" t="s">
        <v>27</v>
      </c>
      <c r="S30" s="41" t="s">
        <v>23</v>
      </c>
      <c r="T30" s="41" t="s">
        <v>92</v>
      </c>
      <c r="U30" s="38">
        <v>120</v>
      </c>
      <c r="V30" s="42"/>
      <c r="W30" s="42"/>
      <c r="X30" s="78">
        <v>1450970</v>
      </c>
      <c r="Y30" s="78"/>
      <c r="Z30" s="78">
        <v>0</v>
      </c>
      <c r="AA30" s="78">
        <v>0</v>
      </c>
      <c r="AB30" s="6"/>
      <c r="AC30" s="74"/>
      <c r="AD30" s="74"/>
      <c r="AE30" s="74"/>
      <c r="AF30" s="3"/>
      <c r="AG30" s="1"/>
    </row>
    <row r="31" spans="1:33" ht="43.5" customHeight="1" x14ac:dyDescent="0.25">
      <c r="A31" s="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8"/>
      <c r="N31" s="7"/>
      <c r="O31" s="32" t="s">
        <v>34</v>
      </c>
      <c r="P31" s="32">
        <v>345</v>
      </c>
      <c r="Q31" s="33" t="s">
        <v>18</v>
      </c>
      <c r="R31" s="33" t="s">
        <v>35</v>
      </c>
      <c r="S31" s="34"/>
      <c r="T31" s="41"/>
      <c r="U31" s="38"/>
      <c r="V31" s="35"/>
      <c r="W31" s="35"/>
      <c r="X31" s="77">
        <f>X33</f>
        <v>20000</v>
      </c>
      <c r="Y31" s="77"/>
      <c r="Z31" s="77">
        <f>Z33</f>
        <v>0</v>
      </c>
      <c r="AA31" s="77">
        <f>AA33</f>
        <v>0</v>
      </c>
      <c r="AB31" s="6"/>
      <c r="AC31" s="23"/>
      <c r="AD31" s="23"/>
      <c r="AE31" s="23"/>
      <c r="AF31" s="3"/>
      <c r="AG31" s="1"/>
    </row>
    <row r="32" spans="1:33" ht="43.5" customHeight="1" x14ac:dyDescent="0.25">
      <c r="A32" s="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8"/>
      <c r="N32" s="7"/>
      <c r="O32" s="37" t="s">
        <v>20</v>
      </c>
      <c r="P32" s="32">
        <v>345</v>
      </c>
      <c r="Q32" s="33" t="s">
        <v>18</v>
      </c>
      <c r="R32" s="33" t="s">
        <v>35</v>
      </c>
      <c r="S32" s="34"/>
      <c r="T32" s="34" t="s">
        <v>21</v>
      </c>
      <c r="U32" s="36"/>
      <c r="V32" s="35"/>
      <c r="W32" s="35"/>
      <c r="X32" s="77">
        <f>X33</f>
        <v>20000</v>
      </c>
      <c r="Y32" s="77"/>
      <c r="Z32" s="77">
        <f t="shared" ref="Z32:AA34" si="9">Z33</f>
        <v>0</v>
      </c>
      <c r="AA32" s="77">
        <f t="shared" si="9"/>
        <v>0</v>
      </c>
      <c r="AB32" s="6"/>
      <c r="AC32" s="23"/>
      <c r="AD32" s="23"/>
      <c r="AE32" s="23"/>
      <c r="AF32" s="3"/>
      <c r="AG32" s="1"/>
    </row>
    <row r="33" spans="1:33" ht="43.5" customHeight="1" x14ac:dyDescent="0.25">
      <c r="A33" s="9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8"/>
      <c r="N33" s="7"/>
      <c r="O33" s="32" t="s">
        <v>28</v>
      </c>
      <c r="P33" s="32">
        <v>345</v>
      </c>
      <c r="Q33" s="33" t="s">
        <v>18</v>
      </c>
      <c r="R33" s="40" t="s">
        <v>35</v>
      </c>
      <c r="S33" s="41" t="s">
        <v>29</v>
      </c>
      <c r="T33" s="34" t="s">
        <v>29</v>
      </c>
      <c r="U33" s="36"/>
      <c r="V33" s="35"/>
      <c r="W33" s="35"/>
      <c r="X33" s="78">
        <f>X34</f>
        <v>20000</v>
      </c>
      <c r="Y33" s="78"/>
      <c r="Z33" s="78">
        <f t="shared" si="9"/>
        <v>0</v>
      </c>
      <c r="AA33" s="78">
        <f t="shared" si="9"/>
        <v>0</v>
      </c>
      <c r="AB33" s="6"/>
      <c r="AC33" s="23"/>
      <c r="AD33" s="23"/>
      <c r="AE33" s="23"/>
      <c r="AF33" s="3"/>
      <c r="AG33" s="1"/>
    </row>
    <row r="34" spans="1:33" ht="43.5" customHeight="1" x14ac:dyDescent="0.25">
      <c r="A34" s="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8"/>
      <c r="N34" s="7"/>
      <c r="O34" s="39" t="s">
        <v>36</v>
      </c>
      <c r="P34" s="39">
        <v>345</v>
      </c>
      <c r="Q34" s="40" t="s">
        <v>18</v>
      </c>
      <c r="R34" s="40" t="s">
        <v>35</v>
      </c>
      <c r="S34" s="41" t="s">
        <v>29</v>
      </c>
      <c r="T34" s="41" t="s">
        <v>29</v>
      </c>
      <c r="U34" s="38">
        <v>500</v>
      </c>
      <c r="V34" s="42"/>
      <c r="W34" s="42"/>
      <c r="X34" s="78">
        <f>X35</f>
        <v>20000</v>
      </c>
      <c r="Y34" s="78"/>
      <c r="Z34" s="78">
        <f t="shared" si="9"/>
        <v>0</v>
      </c>
      <c r="AA34" s="78">
        <f t="shared" si="9"/>
        <v>0</v>
      </c>
      <c r="AB34" s="6"/>
      <c r="AC34" s="23"/>
      <c r="AD34" s="23"/>
      <c r="AE34" s="23"/>
      <c r="AF34" s="3"/>
      <c r="AG34" s="1"/>
    </row>
    <row r="35" spans="1:33" ht="43.5" customHeight="1" x14ac:dyDescent="0.25">
      <c r="A35" s="9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8"/>
      <c r="N35" s="7"/>
      <c r="O35" s="39" t="s">
        <v>37</v>
      </c>
      <c r="P35" s="39">
        <v>345</v>
      </c>
      <c r="Q35" s="40" t="s">
        <v>18</v>
      </c>
      <c r="R35" s="40" t="s">
        <v>35</v>
      </c>
      <c r="S35" s="41"/>
      <c r="T35" s="41" t="s">
        <v>29</v>
      </c>
      <c r="U35" s="38">
        <v>540</v>
      </c>
      <c r="V35" s="42"/>
      <c r="W35" s="42"/>
      <c r="X35" s="78">
        <v>20000</v>
      </c>
      <c r="Y35" s="78"/>
      <c r="Z35" s="78">
        <v>0</v>
      </c>
      <c r="AA35" s="78">
        <v>0</v>
      </c>
      <c r="AB35" s="6"/>
      <c r="AC35" s="23"/>
      <c r="AD35" s="23"/>
      <c r="AE35" s="23"/>
      <c r="AF35" s="3"/>
      <c r="AG35" s="1"/>
    </row>
    <row r="36" spans="1:33" ht="43.5" customHeight="1" x14ac:dyDescent="0.25">
      <c r="A36" s="9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8"/>
      <c r="N36" s="7"/>
      <c r="O36" s="37" t="s">
        <v>84</v>
      </c>
      <c r="P36" s="39">
        <v>345</v>
      </c>
      <c r="Q36" s="40" t="s">
        <v>18</v>
      </c>
      <c r="R36" s="40"/>
      <c r="S36" s="41"/>
      <c r="T36" s="41"/>
      <c r="U36" s="38"/>
      <c r="V36" s="42"/>
      <c r="W36" s="42"/>
      <c r="X36" s="77">
        <f>X37</f>
        <v>15000</v>
      </c>
      <c r="Y36" s="77"/>
      <c r="Z36" s="77">
        <f t="shared" ref="Z36:AA39" si="10">Z37</f>
        <v>0</v>
      </c>
      <c r="AA36" s="77">
        <f t="shared" si="10"/>
        <v>0</v>
      </c>
      <c r="AB36" s="6"/>
      <c r="AC36" s="69"/>
      <c r="AD36" s="69"/>
      <c r="AE36" s="69"/>
      <c r="AF36" s="3"/>
      <c r="AG36" s="1"/>
    </row>
    <row r="37" spans="1:33" ht="43.5" customHeight="1" x14ac:dyDescent="0.25">
      <c r="A37" s="9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8"/>
      <c r="N37" s="7"/>
      <c r="O37" s="37" t="s">
        <v>20</v>
      </c>
      <c r="P37" s="32">
        <v>345</v>
      </c>
      <c r="Q37" s="33" t="s">
        <v>18</v>
      </c>
      <c r="R37" s="33" t="s">
        <v>85</v>
      </c>
      <c r="S37" s="41"/>
      <c r="T37" s="70" t="s">
        <v>21</v>
      </c>
      <c r="U37" s="36"/>
      <c r="V37" s="42"/>
      <c r="W37" s="42"/>
      <c r="X37" s="77">
        <f>X38</f>
        <v>15000</v>
      </c>
      <c r="Y37" s="77"/>
      <c r="Z37" s="77">
        <f t="shared" si="10"/>
        <v>0</v>
      </c>
      <c r="AA37" s="77">
        <f t="shared" si="10"/>
        <v>0</v>
      </c>
      <c r="AB37" s="6"/>
      <c r="AC37" s="69"/>
      <c r="AD37" s="69"/>
      <c r="AE37" s="69"/>
      <c r="AF37" s="3"/>
      <c r="AG37" s="1"/>
    </row>
    <row r="38" spans="1:33" ht="43.5" customHeight="1" x14ac:dyDescent="0.25">
      <c r="A38" s="9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8"/>
      <c r="N38" s="7"/>
      <c r="O38" s="37" t="s">
        <v>86</v>
      </c>
      <c r="P38" s="32">
        <v>345</v>
      </c>
      <c r="Q38" s="33" t="s">
        <v>18</v>
      </c>
      <c r="R38" s="33" t="s">
        <v>85</v>
      </c>
      <c r="S38" s="41"/>
      <c r="T38" s="70" t="s">
        <v>87</v>
      </c>
      <c r="U38" s="36"/>
      <c r="V38" s="42"/>
      <c r="W38" s="42"/>
      <c r="X38" s="77">
        <f>X39</f>
        <v>15000</v>
      </c>
      <c r="Y38" s="77"/>
      <c r="Z38" s="77">
        <f t="shared" si="10"/>
        <v>0</v>
      </c>
      <c r="AA38" s="77">
        <f t="shared" si="10"/>
        <v>0</v>
      </c>
      <c r="AB38" s="6"/>
      <c r="AC38" s="69"/>
      <c r="AD38" s="69"/>
      <c r="AE38" s="69"/>
      <c r="AF38" s="3"/>
      <c r="AG38" s="1"/>
    </row>
    <row r="39" spans="1:33" ht="43.5" customHeight="1" x14ac:dyDescent="0.25">
      <c r="A39" s="9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8"/>
      <c r="N39" s="7"/>
      <c r="O39" s="71" t="s">
        <v>32</v>
      </c>
      <c r="P39" s="39">
        <v>345</v>
      </c>
      <c r="Q39" s="40" t="s">
        <v>18</v>
      </c>
      <c r="R39" s="40" t="s">
        <v>85</v>
      </c>
      <c r="S39" s="41"/>
      <c r="T39" s="72" t="s">
        <v>87</v>
      </c>
      <c r="U39" s="38">
        <v>800</v>
      </c>
      <c r="V39" s="42"/>
      <c r="W39" s="42"/>
      <c r="X39" s="78">
        <f>X40</f>
        <v>15000</v>
      </c>
      <c r="Y39" s="78"/>
      <c r="Z39" s="78">
        <f t="shared" si="10"/>
        <v>0</v>
      </c>
      <c r="AA39" s="78">
        <f t="shared" si="10"/>
        <v>0</v>
      </c>
      <c r="AB39" s="6"/>
      <c r="AC39" s="69"/>
      <c r="AD39" s="69"/>
      <c r="AE39" s="69"/>
      <c r="AF39" s="3"/>
      <c r="AG39" s="1"/>
    </row>
    <row r="40" spans="1:33" ht="43.5" customHeight="1" x14ac:dyDescent="0.25">
      <c r="A40" s="9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8"/>
      <c r="N40" s="7"/>
      <c r="O40" s="71" t="s">
        <v>88</v>
      </c>
      <c r="P40" s="39">
        <v>345</v>
      </c>
      <c r="Q40" s="40" t="s">
        <v>18</v>
      </c>
      <c r="R40" s="40" t="s">
        <v>85</v>
      </c>
      <c r="S40" s="41"/>
      <c r="T40" s="72" t="s">
        <v>87</v>
      </c>
      <c r="U40" s="38">
        <v>870</v>
      </c>
      <c r="V40" s="42"/>
      <c r="W40" s="42"/>
      <c r="X40" s="78">
        <v>15000</v>
      </c>
      <c r="Y40" s="78"/>
      <c r="Z40" s="78">
        <v>0</v>
      </c>
      <c r="AA40" s="78">
        <v>0</v>
      </c>
      <c r="AB40" s="6"/>
      <c r="AC40" s="69"/>
      <c r="AD40" s="69"/>
      <c r="AE40" s="69"/>
      <c r="AF40" s="3"/>
      <c r="AG40" s="1"/>
    </row>
    <row r="41" spans="1:33" ht="43.5" customHeight="1" x14ac:dyDescent="0.25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8"/>
      <c r="N41" s="7"/>
      <c r="O41" s="32" t="s">
        <v>38</v>
      </c>
      <c r="P41" s="32">
        <v>345</v>
      </c>
      <c r="Q41" s="33" t="s">
        <v>19</v>
      </c>
      <c r="R41" s="33"/>
      <c r="S41" s="34"/>
      <c r="T41" s="34"/>
      <c r="U41" s="38"/>
      <c r="V41" s="35"/>
      <c r="W41" s="35"/>
      <c r="X41" s="77">
        <f>X42</f>
        <v>166424</v>
      </c>
      <c r="Y41" s="77"/>
      <c r="Z41" s="77">
        <f t="shared" ref="Z41:AA41" si="11">Z42</f>
        <v>183648</v>
      </c>
      <c r="AA41" s="77">
        <f t="shared" si="11"/>
        <v>201160</v>
      </c>
      <c r="AB41" s="6"/>
      <c r="AC41" s="23"/>
      <c r="AD41" s="23"/>
      <c r="AE41" s="23"/>
      <c r="AF41" s="3"/>
      <c r="AG41" s="1"/>
    </row>
    <row r="42" spans="1:33" ht="43.5" customHeight="1" x14ac:dyDescent="0.25">
      <c r="A42" s="9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8"/>
      <c r="N42" s="7"/>
      <c r="O42" s="32" t="s">
        <v>39</v>
      </c>
      <c r="P42" s="32">
        <v>345</v>
      </c>
      <c r="Q42" s="33" t="s">
        <v>19</v>
      </c>
      <c r="R42" s="33" t="s">
        <v>40</v>
      </c>
      <c r="S42" s="34" t="s">
        <v>21</v>
      </c>
      <c r="T42" s="34"/>
      <c r="U42" s="36"/>
      <c r="V42" s="35"/>
      <c r="W42" s="35"/>
      <c r="X42" s="77">
        <f>X44</f>
        <v>166424</v>
      </c>
      <c r="Y42" s="77"/>
      <c r="Z42" s="77">
        <f>Z44</f>
        <v>183648</v>
      </c>
      <c r="AA42" s="77">
        <f>AA44</f>
        <v>201160</v>
      </c>
      <c r="AB42" s="6"/>
      <c r="AC42" s="23"/>
      <c r="AD42" s="23"/>
      <c r="AE42" s="23"/>
      <c r="AF42" s="3"/>
      <c r="AG42" s="1"/>
    </row>
    <row r="43" spans="1:33" ht="43.5" customHeight="1" x14ac:dyDescent="0.25">
      <c r="A43" s="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8"/>
      <c r="N43" s="7"/>
      <c r="O43" s="37" t="s">
        <v>20</v>
      </c>
      <c r="P43" s="32">
        <v>345</v>
      </c>
      <c r="Q43" s="33" t="s">
        <v>19</v>
      </c>
      <c r="R43" s="33" t="s">
        <v>40</v>
      </c>
      <c r="S43" s="34"/>
      <c r="T43" s="34" t="s">
        <v>21</v>
      </c>
      <c r="U43" s="36"/>
      <c r="V43" s="35"/>
      <c r="W43" s="35"/>
      <c r="X43" s="77">
        <f>X44</f>
        <v>166424</v>
      </c>
      <c r="Y43" s="77"/>
      <c r="Z43" s="77">
        <f t="shared" ref="Z43:AA43" si="12">Z44</f>
        <v>183648</v>
      </c>
      <c r="AA43" s="77">
        <f t="shared" si="12"/>
        <v>201160</v>
      </c>
      <c r="AB43" s="6"/>
      <c r="AC43" s="23"/>
      <c r="AD43" s="23"/>
      <c r="AE43" s="23"/>
      <c r="AF43" s="3"/>
      <c r="AG43" s="1"/>
    </row>
    <row r="44" spans="1:33" ht="43.5" customHeight="1" x14ac:dyDescent="0.25">
      <c r="A44" s="9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8"/>
      <c r="N44" s="7"/>
      <c r="O44" s="32" t="s">
        <v>41</v>
      </c>
      <c r="P44" s="39">
        <v>345</v>
      </c>
      <c r="Q44" s="40" t="s">
        <v>19</v>
      </c>
      <c r="R44" s="40" t="s">
        <v>40</v>
      </c>
      <c r="S44" s="41" t="s">
        <v>42</v>
      </c>
      <c r="T44" s="41" t="s">
        <v>42</v>
      </c>
      <c r="U44" s="38"/>
      <c r="V44" s="35"/>
      <c r="W44" s="35"/>
      <c r="X44" s="78">
        <f>X45+X47</f>
        <v>166424</v>
      </c>
      <c r="Y44" s="78"/>
      <c r="Z44" s="78">
        <f t="shared" ref="Z44:AA44" si="13">Z45+Z47</f>
        <v>183648</v>
      </c>
      <c r="AA44" s="78">
        <f t="shared" si="13"/>
        <v>201160</v>
      </c>
      <c r="AB44" s="6"/>
      <c r="AC44" s="23"/>
      <c r="AD44" s="23"/>
      <c r="AE44" s="23"/>
      <c r="AF44" s="3"/>
      <c r="AG44" s="1"/>
    </row>
    <row r="45" spans="1:33" ht="43.5" customHeight="1" x14ac:dyDescent="0.25">
      <c r="A45" s="9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8"/>
      <c r="N45" s="7"/>
      <c r="O45" s="39" t="s">
        <v>24</v>
      </c>
      <c r="P45" s="39">
        <v>345</v>
      </c>
      <c r="Q45" s="40" t="s">
        <v>19</v>
      </c>
      <c r="R45" s="40" t="s">
        <v>40</v>
      </c>
      <c r="S45" s="41" t="s">
        <v>42</v>
      </c>
      <c r="T45" s="41" t="s">
        <v>42</v>
      </c>
      <c r="U45" s="38">
        <v>100</v>
      </c>
      <c r="V45" s="35"/>
      <c r="W45" s="35"/>
      <c r="X45" s="78">
        <f>X46</f>
        <v>165424</v>
      </c>
      <c r="Y45" s="78"/>
      <c r="Z45" s="78">
        <f t="shared" ref="Z45:AA45" si="14">Z46</f>
        <v>182648</v>
      </c>
      <c r="AA45" s="78">
        <f t="shared" si="14"/>
        <v>200160</v>
      </c>
      <c r="AB45" s="6"/>
      <c r="AC45" s="23"/>
      <c r="AD45" s="23"/>
      <c r="AE45" s="23"/>
      <c r="AF45" s="3"/>
      <c r="AG45" s="1"/>
    </row>
    <row r="46" spans="1:33" ht="43.5" customHeight="1" x14ac:dyDescent="0.25">
      <c r="A46" s="9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8"/>
      <c r="N46" s="7"/>
      <c r="O46" s="39" t="s">
        <v>25</v>
      </c>
      <c r="P46" s="39">
        <v>345</v>
      </c>
      <c r="Q46" s="40" t="s">
        <v>19</v>
      </c>
      <c r="R46" s="40" t="s">
        <v>40</v>
      </c>
      <c r="S46" s="41" t="s">
        <v>42</v>
      </c>
      <c r="T46" s="41" t="s">
        <v>42</v>
      </c>
      <c r="U46" s="38">
        <v>120</v>
      </c>
      <c r="V46" s="35"/>
      <c r="W46" s="35"/>
      <c r="X46" s="78">
        <v>165424</v>
      </c>
      <c r="Y46" s="78"/>
      <c r="Z46" s="78">
        <v>182648</v>
      </c>
      <c r="AA46" s="78">
        <v>200160</v>
      </c>
      <c r="AB46" s="6"/>
      <c r="AC46" s="23"/>
      <c r="AD46" s="23"/>
      <c r="AE46" s="23"/>
      <c r="AF46" s="3"/>
      <c r="AG46" s="1"/>
    </row>
    <row r="47" spans="1:33" ht="43.5" customHeight="1" x14ac:dyDescent="0.25">
      <c r="A47" s="9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8"/>
      <c r="N47" s="7"/>
      <c r="O47" s="39" t="s">
        <v>30</v>
      </c>
      <c r="P47" s="39">
        <v>345</v>
      </c>
      <c r="Q47" s="40" t="s">
        <v>19</v>
      </c>
      <c r="R47" s="40" t="s">
        <v>40</v>
      </c>
      <c r="S47" s="41"/>
      <c r="T47" s="41" t="s">
        <v>42</v>
      </c>
      <c r="U47" s="38">
        <v>200</v>
      </c>
      <c r="V47" s="42"/>
      <c r="W47" s="42"/>
      <c r="X47" s="78">
        <f>X48</f>
        <v>1000</v>
      </c>
      <c r="Y47" s="78"/>
      <c r="Z47" s="78">
        <f t="shared" ref="Z47:AA47" si="15">Z48</f>
        <v>1000</v>
      </c>
      <c r="AA47" s="78">
        <f t="shared" si="15"/>
        <v>1000</v>
      </c>
      <c r="AB47" s="6"/>
      <c r="AC47" s="23"/>
      <c r="AD47" s="23"/>
      <c r="AE47" s="23"/>
      <c r="AF47" s="3"/>
      <c r="AG47" s="1"/>
    </row>
    <row r="48" spans="1:33" ht="43.5" customHeight="1" x14ac:dyDescent="0.25">
      <c r="A48" s="9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8"/>
      <c r="N48" s="7"/>
      <c r="O48" s="39" t="s">
        <v>31</v>
      </c>
      <c r="P48" s="39">
        <v>345</v>
      </c>
      <c r="Q48" s="40" t="s">
        <v>19</v>
      </c>
      <c r="R48" s="40" t="s">
        <v>40</v>
      </c>
      <c r="S48" s="41"/>
      <c r="T48" s="41" t="s">
        <v>42</v>
      </c>
      <c r="U48" s="38">
        <v>240</v>
      </c>
      <c r="V48" s="42"/>
      <c r="W48" s="42"/>
      <c r="X48" s="78">
        <v>1000</v>
      </c>
      <c r="Y48" s="78"/>
      <c r="Z48" s="78">
        <v>1000</v>
      </c>
      <c r="AA48" s="78">
        <v>1000</v>
      </c>
      <c r="AB48" s="6"/>
      <c r="AC48" s="23"/>
      <c r="AD48" s="23"/>
      <c r="AE48" s="23"/>
      <c r="AF48" s="3"/>
      <c r="AG48" s="1"/>
    </row>
    <row r="49" spans="1:33" ht="43.5" customHeight="1" x14ac:dyDescent="0.25">
      <c r="A49" s="9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8"/>
      <c r="N49" s="7"/>
      <c r="O49" s="32" t="s">
        <v>43</v>
      </c>
      <c r="P49" s="32">
        <v>345</v>
      </c>
      <c r="Q49" s="33" t="s">
        <v>40</v>
      </c>
      <c r="R49" s="33"/>
      <c r="S49" s="34" t="s">
        <v>44</v>
      </c>
      <c r="T49" s="34"/>
      <c r="U49" s="38"/>
      <c r="V49" s="35"/>
      <c r="W49" s="35"/>
      <c r="X49" s="77">
        <f>X50</f>
        <v>40000</v>
      </c>
      <c r="Y49" s="77"/>
      <c r="Z49" s="77">
        <f t="shared" ref="Z49:AA53" si="16">Z50</f>
        <v>40000</v>
      </c>
      <c r="AA49" s="77">
        <f t="shared" si="16"/>
        <v>40000</v>
      </c>
      <c r="AB49" s="6"/>
      <c r="AC49" s="23"/>
      <c r="AD49" s="23"/>
      <c r="AE49" s="23"/>
      <c r="AF49" s="3"/>
      <c r="AG49" s="1"/>
    </row>
    <row r="50" spans="1:33" ht="43.5" customHeight="1" x14ac:dyDescent="0.25">
      <c r="A50" s="9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8"/>
      <c r="N50" s="7"/>
      <c r="O50" s="32" t="s">
        <v>89</v>
      </c>
      <c r="P50" s="32">
        <v>345</v>
      </c>
      <c r="Q50" s="33" t="s">
        <v>40</v>
      </c>
      <c r="R50" s="33" t="s">
        <v>45</v>
      </c>
      <c r="S50" s="34" t="s">
        <v>46</v>
      </c>
      <c r="T50" s="34"/>
      <c r="U50" s="38"/>
      <c r="V50" s="35"/>
      <c r="W50" s="35"/>
      <c r="X50" s="77">
        <f>X51</f>
        <v>40000</v>
      </c>
      <c r="Y50" s="77"/>
      <c r="Z50" s="77">
        <f>Z51</f>
        <v>40000</v>
      </c>
      <c r="AA50" s="77">
        <f>AA51</f>
        <v>40000</v>
      </c>
      <c r="AB50" s="6"/>
      <c r="AC50" s="23"/>
      <c r="AD50" s="23"/>
      <c r="AE50" s="23"/>
      <c r="AF50" s="3"/>
      <c r="AG50" s="1"/>
    </row>
    <row r="51" spans="1:33" ht="43.5" customHeight="1" x14ac:dyDescent="0.25">
      <c r="A51" s="9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8"/>
      <c r="N51" s="7"/>
      <c r="O51" s="32" t="s">
        <v>47</v>
      </c>
      <c r="P51" s="32">
        <v>345</v>
      </c>
      <c r="Q51" s="33" t="s">
        <v>40</v>
      </c>
      <c r="R51" s="33" t="s">
        <v>45</v>
      </c>
      <c r="S51" s="41" t="s">
        <v>46</v>
      </c>
      <c r="T51" s="34" t="s">
        <v>44</v>
      </c>
      <c r="U51" s="36"/>
      <c r="V51" s="35"/>
      <c r="W51" s="35"/>
      <c r="X51" s="78">
        <f>X52</f>
        <v>40000</v>
      </c>
      <c r="Y51" s="78"/>
      <c r="Z51" s="78">
        <f t="shared" si="16"/>
        <v>40000</v>
      </c>
      <c r="AA51" s="78">
        <f t="shared" si="16"/>
        <v>40000</v>
      </c>
      <c r="AB51" s="6"/>
      <c r="AC51" s="23"/>
      <c r="AD51" s="23"/>
      <c r="AE51" s="23"/>
      <c r="AF51" s="3"/>
      <c r="AG51" s="1"/>
    </row>
    <row r="52" spans="1:33" ht="43.5" customHeight="1" x14ac:dyDescent="0.25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8"/>
      <c r="N52" s="7"/>
      <c r="O52" s="32" t="s">
        <v>47</v>
      </c>
      <c r="P52" s="39">
        <v>345</v>
      </c>
      <c r="Q52" s="40" t="s">
        <v>40</v>
      </c>
      <c r="R52" s="40" t="s">
        <v>45</v>
      </c>
      <c r="S52" s="41" t="s">
        <v>46</v>
      </c>
      <c r="T52" s="41" t="s">
        <v>46</v>
      </c>
      <c r="U52" s="36"/>
      <c r="V52" s="35"/>
      <c r="W52" s="35"/>
      <c r="X52" s="78">
        <f>X53</f>
        <v>40000</v>
      </c>
      <c r="Y52" s="78"/>
      <c r="Z52" s="78">
        <f t="shared" si="16"/>
        <v>40000</v>
      </c>
      <c r="AA52" s="78">
        <f t="shared" si="16"/>
        <v>40000</v>
      </c>
      <c r="AB52" s="6"/>
      <c r="AC52" s="23"/>
      <c r="AD52" s="23"/>
      <c r="AE52" s="23"/>
      <c r="AF52" s="3"/>
      <c r="AG52" s="1"/>
    </row>
    <row r="53" spans="1:33" ht="43.5" customHeight="1" x14ac:dyDescent="0.25">
      <c r="A53" s="9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8"/>
      <c r="N53" s="7"/>
      <c r="O53" s="39" t="s">
        <v>30</v>
      </c>
      <c r="P53" s="39">
        <v>345</v>
      </c>
      <c r="Q53" s="40" t="s">
        <v>40</v>
      </c>
      <c r="R53" s="40" t="s">
        <v>45</v>
      </c>
      <c r="S53" s="41"/>
      <c r="T53" s="41" t="s">
        <v>46</v>
      </c>
      <c r="U53" s="38">
        <v>200</v>
      </c>
      <c r="V53" s="42"/>
      <c r="W53" s="42"/>
      <c r="X53" s="78">
        <f>X54</f>
        <v>40000</v>
      </c>
      <c r="Y53" s="78"/>
      <c r="Z53" s="78">
        <f t="shared" si="16"/>
        <v>40000</v>
      </c>
      <c r="AA53" s="78">
        <f t="shared" si="16"/>
        <v>40000</v>
      </c>
      <c r="AB53" s="6"/>
      <c r="AC53" s="23"/>
      <c r="AD53" s="23"/>
      <c r="AE53" s="23"/>
      <c r="AF53" s="3"/>
      <c r="AG53" s="1"/>
    </row>
    <row r="54" spans="1:33" ht="43.5" customHeight="1" x14ac:dyDescent="0.25">
      <c r="A54" s="9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8"/>
      <c r="N54" s="7"/>
      <c r="O54" s="39" t="s">
        <v>31</v>
      </c>
      <c r="P54" s="39">
        <v>345</v>
      </c>
      <c r="Q54" s="40" t="s">
        <v>40</v>
      </c>
      <c r="R54" s="40" t="s">
        <v>45</v>
      </c>
      <c r="S54" s="41"/>
      <c r="T54" s="41" t="s">
        <v>46</v>
      </c>
      <c r="U54" s="38">
        <v>240</v>
      </c>
      <c r="V54" s="42"/>
      <c r="W54" s="42"/>
      <c r="X54" s="78">
        <v>40000</v>
      </c>
      <c r="Y54" s="78"/>
      <c r="Z54" s="78">
        <v>40000</v>
      </c>
      <c r="AA54" s="78">
        <v>40000</v>
      </c>
      <c r="AB54" s="6"/>
      <c r="AC54" s="23"/>
      <c r="AD54" s="23"/>
      <c r="AE54" s="23"/>
      <c r="AF54" s="3"/>
      <c r="AG54" s="1"/>
    </row>
    <row r="55" spans="1:33" ht="43.5" customHeight="1" x14ac:dyDescent="0.25">
      <c r="A55" s="9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8"/>
      <c r="N55" s="7"/>
      <c r="O55" s="32" t="s">
        <v>48</v>
      </c>
      <c r="P55" s="32">
        <v>345</v>
      </c>
      <c r="Q55" s="33" t="s">
        <v>27</v>
      </c>
      <c r="R55" s="33"/>
      <c r="S55" s="34" t="s">
        <v>21</v>
      </c>
      <c r="T55" s="34"/>
      <c r="U55" s="38"/>
      <c r="V55" s="35"/>
      <c r="W55" s="35"/>
      <c r="X55" s="77">
        <f>X56</f>
        <v>416682.72</v>
      </c>
      <c r="Y55" s="77"/>
      <c r="Z55" s="77">
        <f t="shared" ref="Z55:AA59" si="17">Z56</f>
        <v>420107.5</v>
      </c>
      <c r="AA55" s="77">
        <f t="shared" si="17"/>
        <v>543485</v>
      </c>
      <c r="AB55" s="6"/>
      <c r="AC55" s="23"/>
      <c r="AD55" s="23"/>
      <c r="AE55" s="23"/>
      <c r="AF55" s="3"/>
      <c r="AG55" s="1"/>
    </row>
    <row r="56" spans="1:33" ht="43.5" customHeight="1" x14ac:dyDescent="0.25">
      <c r="A56" s="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8"/>
      <c r="N56" s="7"/>
      <c r="O56" s="32" t="s">
        <v>49</v>
      </c>
      <c r="P56" s="32">
        <v>345</v>
      </c>
      <c r="Q56" s="33" t="s">
        <v>27</v>
      </c>
      <c r="R56" s="33" t="s">
        <v>45</v>
      </c>
      <c r="S56" s="34" t="s">
        <v>50</v>
      </c>
      <c r="T56" s="34"/>
      <c r="U56" s="36"/>
      <c r="V56" s="35"/>
      <c r="W56" s="35"/>
      <c r="X56" s="77">
        <f>X58</f>
        <v>416682.72</v>
      </c>
      <c r="Y56" s="77"/>
      <c r="Z56" s="77">
        <f>Z58</f>
        <v>420107.5</v>
      </c>
      <c r="AA56" s="77">
        <f>AA58</f>
        <v>543485</v>
      </c>
      <c r="AB56" s="6"/>
      <c r="AC56" s="23"/>
      <c r="AD56" s="23"/>
      <c r="AE56" s="23"/>
      <c r="AF56" s="3"/>
      <c r="AG56" s="1"/>
    </row>
    <row r="57" spans="1:33" ht="43.5" customHeight="1" x14ac:dyDescent="0.25">
      <c r="A57" s="9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8"/>
      <c r="N57" s="7"/>
      <c r="O57" s="37" t="s">
        <v>20</v>
      </c>
      <c r="P57" s="32">
        <v>345</v>
      </c>
      <c r="Q57" s="33" t="s">
        <v>27</v>
      </c>
      <c r="R57" s="33" t="s">
        <v>45</v>
      </c>
      <c r="S57" s="34"/>
      <c r="T57" s="34" t="s">
        <v>21</v>
      </c>
      <c r="U57" s="36"/>
      <c r="V57" s="35"/>
      <c r="W57" s="35"/>
      <c r="X57" s="77">
        <f>X58</f>
        <v>416682.72</v>
      </c>
      <c r="Y57" s="77"/>
      <c r="Z57" s="77">
        <f t="shared" ref="Z57:AA57" si="18">Z58</f>
        <v>420107.5</v>
      </c>
      <c r="AA57" s="77">
        <f t="shared" si="18"/>
        <v>543485</v>
      </c>
      <c r="AB57" s="6"/>
      <c r="AC57" s="23"/>
      <c r="AD57" s="23"/>
      <c r="AE57" s="23"/>
      <c r="AF57" s="3"/>
      <c r="AG57" s="1"/>
    </row>
    <row r="58" spans="1:33" ht="43.5" customHeight="1" x14ac:dyDescent="0.25">
      <c r="A58" s="9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8"/>
      <c r="N58" s="7"/>
      <c r="O58" s="32" t="s">
        <v>51</v>
      </c>
      <c r="P58" s="32">
        <v>345</v>
      </c>
      <c r="Q58" s="33" t="s">
        <v>27</v>
      </c>
      <c r="R58" s="33" t="s">
        <v>45</v>
      </c>
      <c r="S58" s="34"/>
      <c r="T58" s="34" t="s">
        <v>50</v>
      </c>
      <c r="U58" s="36"/>
      <c r="V58" s="35"/>
      <c r="W58" s="35"/>
      <c r="X58" s="77">
        <f>X59</f>
        <v>416682.72</v>
      </c>
      <c r="Y58" s="77"/>
      <c r="Z58" s="77">
        <f t="shared" si="17"/>
        <v>420107.5</v>
      </c>
      <c r="AA58" s="77">
        <f t="shared" si="17"/>
        <v>543485</v>
      </c>
      <c r="AB58" s="6"/>
      <c r="AC58" s="23"/>
      <c r="AD58" s="23"/>
      <c r="AE58" s="23"/>
      <c r="AF58" s="3"/>
      <c r="AG58" s="1"/>
    </row>
    <row r="59" spans="1:33" ht="43.5" customHeight="1" x14ac:dyDescent="0.25">
      <c r="A59" s="9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8"/>
      <c r="N59" s="7"/>
      <c r="O59" s="39" t="s">
        <v>30</v>
      </c>
      <c r="P59" s="39">
        <v>345</v>
      </c>
      <c r="Q59" s="40" t="s">
        <v>27</v>
      </c>
      <c r="R59" s="40" t="s">
        <v>45</v>
      </c>
      <c r="S59" s="41"/>
      <c r="T59" s="41" t="s">
        <v>50</v>
      </c>
      <c r="U59" s="38">
        <v>200</v>
      </c>
      <c r="V59" s="42"/>
      <c r="W59" s="42"/>
      <c r="X59" s="78">
        <f>X60</f>
        <v>416682.72</v>
      </c>
      <c r="Y59" s="78"/>
      <c r="Z59" s="78">
        <f t="shared" si="17"/>
        <v>420107.5</v>
      </c>
      <c r="AA59" s="78">
        <f t="shared" si="17"/>
        <v>543485</v>
      </c>
      <c r="AB59" s="6"/>
      <c r="AC59" s="23"/>
      <c r="AD59" s="23"/>
      <c r="AE59" s="23"/>
      <c r="AF59" s="3"/>
      <c r="AG59" s="1"/>
    </row>
    <row r="60" spans="1:33" ht="43.5" customHeight="1" x14ac:dyDescent="0.25">
      <c r="A60" s="9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8"/>
      <c r="N60" s="7"/>
      <c r="O60" s="39" t="s">
        <v>31</v>
      </c>
      <c r="P60" s="39">
        <v>345</v>
      </c>
      <c r="Q60" s="40" t="s">
        <v>27</v>
      </c>
      <c r="R60" s="40" t="s">
        <v>45</v>
      </c>
      <c r="S60" s="41" t="s">
        <v>21</v>
      </c>
      <c r="T60" s="41" t="s">
        <v>50</v>
      </c>
      <c r="U60" s="38">
        <v>240</v>
      </c>
      <c r="V60" s="42"/>
      <c r="W60" s="42"/>
      <c r="X60" s="78">
        <v>416682.72</v>
      </c>
      <c r="Y60" s="78"/>
      <c r="Z60" s="78">
        <v>420107.5</v>
      </c>
      <c r="AA60" s="78">
        <v>543485</v>
      </c>
      <c r="AB60" s="6"/>
      <c r="AC60" s="23"/>
      <c r="AD60" s="23"/>
      <c r="AE60" s="23"/>
      <c r="AF60" s="3"/>
      <c r="AG60" s="1"/>
    </row>
    <row r="61" spans="1:33" ht="43.5" customHeight="1" x14ac:dyDescent="0.25">
      <c r="A61" s="9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8"/>
      <c r="N61" s="7"/>
      <c r="O61" s="32" t="s">
        <v>52</v>
      </c>
      <c r="P61" s="32">
        <v>345</v>
      </c>
      <c r="Q61" s="33" t="s">
        <v>53</v>
      </c>
      <c r="R61" s="33"/>
      <c r="S61" s="34"/>
      <c r="T61" s="34"/>
      <c r="U61" s="36"/>
      <c r="V61" s="35"/>
      <c r="W61" s="35"/>
      <c r="X61" s="77">
        <f>X62+X67</f>
        <v>54337.88</v>
      </c>
      <c r="Y61" s="77"/>
      <c r="Z61" s="77">
        <f t="shared" ref="Z61:AA61" si="19">Z62+Z67</f>
        <v>80000</v>
      </c>
      <c r="AA61" s="77">
        <f t="shared" si="19"/>
        <v>170000</v>
      </c>
      <c r="AB61" s="6"/>
      <c r="AC61" s="23"/>
      <c r="AD61" s="23"/>
      <c r="AE61" s="23"/>
      <c r="AF61" s="3"/>
      <c r="AG61" s="1"/>
    </row>
    <row r="62" spans="1:33" ht="43.5" customHeight="1" x14ac:dyDescent="0.25">
      <c r="A62" s="9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8"/>
      <c r="N62" s="7"/>
      <c r="O62" s="32" t="s">
        <v>54</v>
      </c>
      <c r="P62" s="32">
        <v>345</v>
      </c>
      <c r="Q62" s="33" t="s">
        <v>53</v>
      </c>
      <c r="R62" s="33" t="s">
        <v>18</v>
      </c>
      <c r="S62" s="34" t="s">
        <v>55</v>
      </c>
      <c r="T62" s="34"/>
      <c r="U62" s="36"/>
      <c r="V62" s="35"/>
      <c r="W62" s="35"/>
      <c r="X62" s="77">
        <f>X64</f>
        <v>0</v>
      </c>
      <c r="Y62" s="77"/>
      <c r="Z62" s="77">
        <f>Z64</f>
        <v>0</v>
      </c>
      <c r="AA62" s="77">
        <f>AA64</f>
        <v>100000</v>
      </c>
      <c r="AB62" s="6"/>
      <c r="AC62" s="23"/>
      <c r="AD62" s="23"/>
      <c r="AE62" s="23"/>
      <c r="AF62" s="3"/>
      <c r="AG62" s="1"/>
    </row>
    <row r="63" spans="1:33" ht="43.5" customHeight="1" x14ac:dyDescent="0.25">
      <c r="A63" s="9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8"/>
      <c r="N63" s="7"/>
      <c r="O63" s="37" t="s">
        <v>20</v>
      </c>
      <c r="P63" s="32">
        <v>345</v>
      </c>
      <c r="Q63" s="33" t="s">
        <v>53</v>
      </c>
      <c r="R63" s="33" t="s">
        <v>18</v>
      </c>
      <c r="S63" s="34"/>
      <c r="T63" s="34" t="s">
        <v>21</v>
      </c>
      <c r="U63" s="36"/>
      <c r="V63" s="35"/>
      <c r="W63" s="35"/>
      <c r="X63" s="77">
        <f>X64</f>
        <v>0</v>
      </c>
      <c r="Y63" s="77"/>
      <c r="Z63" s="77">
        <f t="shared" ref="Z63:AA65" si="20">Z64</f>
        <v>0</v>
      </c>
      <c r="AA63" s="77">
        <f t="shared" si="20"/>
        <v>100000</v>
      </c>
      <c r="AB63" s="6"/>
      <c r="AC63" s="23"/>
      <c r="AD63" s="23"/>
      <c r="AE63" s="23"/>
      <c r="AF63" s="3"/>
      <c r="AG63" s="1"/>
    </row>
    <row r="64" spans="1:33" ht="43.5" customHeight="1" x14ac:dyDescent="0.25">
      <c r="A64" s="9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8"/>
      <c r="N64" s="7"/>
      <c r="O64" s="39" t="s">
        <v>56</v>
      </c>
      <c r="P64" s="32">
        <v>345</v>
      </c>
      <c r="Q64" s="40" t="s">
        <v>53</v>
      </c>
      <c r="R64" s="40" t="s">
        <v>18</v>
      </c>
      <c r="S64" s="41" t="s">
        <v>21</v>
      </c>
      <c r="T64" s="41" t="s">
        <v>55</v>
      </c>
      <c r="U64" s="38"/>
      <c r="V64" s="42"/>
      <c r="W64" s="42"/>
      <c r="X64" s="78">
        <f>X65</f>
        <v>0</v>
      </c>
      <c r="Y64" s="78"/>
      <c r="Z64" s="78">
        <f t="shared" si="20"/>
        <v>0</v>
      </c>
      <c r="AA64" s="78">
        <f t="shared" si="20"/>
        <v>100000</v>
      </c>
      <c r="AB64" s="6"/>
      <c r="AC64" s="23"/>
      <c r="AD64" s="23"/>
      <c r="AE64" s="23"/>
      <c r="AF64" s="3"/>
      <c r="AG64" s="1"/>
    </row>
    <row r="65" spans="1:33" ht="43.5" customHeight="1" x14ac:dyDescent="0.25">
      <c r="A65" s="9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8"/>
      <c r="N65" s="7"/>
      <c r="O65" s="39" t="s">
        <v>30</v>
      </c>
      <c r="P65" s="32">
        <v>345</v>
      </c>
      <c r="Q65" s="40" t="s">
        <v>53</v>
      </c>
      <c r="R65" s="40" t="s">
        <v>18</v>
      </c>
      <c r="S65" s="41" t="s">
        <v>57</v>
      </c>
      <c r="T65" s="41" t="s">
        <v>55</v>
      </c>
      <c r="U65" s="38">
        <v>200</v>
      </c>
      <c r="V65" s="42"/>
      <c r="W65" s="42"/>
      <c r="X65" s="78">
        <f>X66</f>
        <v>0</v>
      </c>
      <c r="Y65" s="78"/>
      <c r="Z65" s="78">
        <f t="shared" si="20"/>
        <v>0</v>
      </c>
      <c r="AA65" s="78">
        <f t="shared" si="20"/>
        <v>100000</v>
      </c>
      <c r="AB65" s="6"/>
      <c r="AC65" s="23"/>
      <c r="AD65" s="23"/>
      <c r="AE65" s="23"/>
      <c r="AF65" s="3"/>
      <c r="AG65" s="1"/>
    </row>
    <row r="66" spans="1:33" ht="43.5" customHeight="1" x14ac:dyDescent="0.25">
      <c r="A66" s="9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8"/>
      <c r="N66" s="7"/>
      <c r="O66" s="39" t="s">
        <v>31</v>
      </c>
      <c r="P66" s="32">
        <v>345</v>
      </c>
      <c r="Q66" s="40" t="s">
        <v>53</v>
      </c>
      <c r="R66" s="40" t="s">
        <v>18</v>
      </c>
      <c r="S66" s="41" t="s">
        <v>57</v>
      </c>
      <c r="T66" s="41" t="s">
        <v>55</v>
      </c>
      <c r="U66" s="38">
        <v>240</v>
      </c>
      <c r="V66" s="42"/>
      <c r="W66" s="42"/>
      <c r="X66" s="78">
        <v>0</v>
      </c>
      <c r="Y66" s="78"/>
      <c r="Z66" s="78">
        <v>0</v>
      </c>
      <c r="AA66" s="78">
        <v>100000</v>
      </c>
      <c r="AB66" s="6"/>
      <c r="AC66" s="23"/>
      <c r="AD66" s="23"/>
      <c r="AE66" s="23"/>
      <c r="AF66" s="3"/>
      <c r="AG66" s="1"/>
    </row>
    <row r="67" spans="1:33" ht="43.5" customHeight="1" x14ac:dyDescent="0.25">
      <c r="A67" s="9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8"/>
      <c r="N67" s="7"/>
      <c r="O67" s="32" t="s">
        <v>58</v>
      </c>
      <c r="P67" s="32">
        <v>345</v>
      </c>
      <c r="Q67" s="33" t="s">
        <v>53</v>
      </c>
      <c r="R67" s="33" t="s">
        <v>40</v>
      </c>
      <c r="S67" s="34" t="s">
        <v>57</v>
      </c>
      <c r="T67" s="34"/>
      <c r="U67" s="36"/>
      <c r="V67" s="35"/>
      <c r="W67" s="35"/>
      <c r="X67" s="77">
        <f>X69+X72+X75</f>
        <v>54337.88</v>
      </c>
      <c r="Y67" s="77"/>
      <c r="Z67" s="77">
        <f t="shared" ref="Z67:AA67" si="21">Z69+Z72+Z75</f>
        <v>80000</v>
      </c>
      <c r="AA67" s="77">
        <f t="shared" si="21"/>
        <v>70000</v>
      </c>
      <c r="AB67" s="6"/>
      <c r="AC67" s="23"/>
      <c r="AD67" s="23"/>
      <c r="AE67" s="23"/>
      <c r="AF67" s="3"/>
      <c r="AG67" s="1"/>
    </row>
    <row r="68" spans="1:33" ht="43.5" customHeight="1" x14ac:dyDescent="0.25">
      <c r="A68" s="9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8"/>
      <c r="N68" s="7"/>
      <c r="O68" s="37" t="s">
        <v>20</v>
      </c>
      <c r="P68" s="32">
        <v>345</v>
      </c>
      <c r="Q68" s="33" t="s">
        <v>53</v>
      </c>
      <c r="R68" s="33" t="s">
        <v>40</v>
      </c>
      <c r="S68" s="34"/>
      <c r="T68" s="34" t="s">
        <v>21</v>
      </c>
      <c r="U68" s="36"/>
      <c r="V68" s="35"/>
      <c r="W68" s="35"/>
      <c r="X68" s="77">
        <f>X67</f>
        <v>54337.88</v>
      </c>
      <c r="Y68" s="77"/>
      <c r="Z68" s="77">
        <f t="shared" ref="Z68:AA68" si="22">Z67</f>
        <v>80000</v>
      </c>
      <c r="AA68" s="77">
        <f t="shared" si="22"/>
        <v>70000</v>
      </c>
      <c r="AB68" s="6"/>
      <c r="AC68" s="23"/>
      <c r="AD68" s="23"/>
      <c r="AE68" s="23"/>
      <c r="AF68" s="3"/>
      <c r="AG68" s="1"/>
    </row>
    <row r="69" spans="1:33" ht="43.5" customHeight="1" x14ac:dyDescent="0.25">
      <c r="A69" s="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8"/>
      <c r="N69" s="7"/>
      <c r="O69" s="32" t="s">
        <v>59</v>
      </c>
      <c r="P69" s="32">
        <v>345</v>
      </c>
      <c r="Q69" s="33" t="s">
        <v>53</v>
      </c>
      <c r="R69" s="40" t="s">
        <v>40</v>
      </c>
      <c r="S69" s="34" t="s">
        <v>60</v>
      </c>
      <c r="T69" s="34" t="s">
        <v>57</v>
      </c>
      <c r="U69" s="36"/>
      <c r="V69" s="35"/>
      <c r="W69" s="35"/>
      <c r="X69" s="77">
        <f>X70</f>
        <v>44337.88</v>
      </c>
      <c r="Y69" s="77"/>
      <c r="Z69" s="77">
        <f t="shared" ref="Z69:AA70" si="23">Z70</f>
        <v>60000</v>
      </c>
      <c r="AA69" s="77">
        <f t="shared" si="23"/>
        <v>60000</v>
      </c>
      <c r="AB69" s="6"/>
      <c r="AC69" s="23"/>
      <c r="AD69" s="23"/>
      <c r="AE69" s="23"/>
      <c r="AF69" s="3"/>
      <c r="AG69" s="1"/>
    </row>
    <row r="70" spans="1:33" ht="43.5" customHeight="1" x14ac:dyDescent="0.25">
      <c r="A70" s="9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8"/>
      <c r="N70" s="7"/>
      <c r="O70" s="39" t="s">
        <v>30</v>
      </c>
      <c r="P70" s="39">
        <v>345</v>
      </c>
      <c r="Q70" s="40" t="s">
        <v>53</v>
      </c>
      <c r="R70" s="40" t="s">
        <v>40</v>
      </c>
      <c r="S70" s="41" t="s">
        <v>61</v>
      </c>
      <c r="T70" s="41" t="s">
        <v>57</v>
      </c>
      <c r="U70" s="38">
        <v>200</v>
      </c>
      <c r="V70" s="42"/>
      <c r="W70" s="42"/>
      <c r="X70" s="78">
        <f>X71</f>
        <v>44337.88</v>
      </c>
      <c r="Y70" s="78"/>
      <c r="Z70" s="78">
        <f t="shared" si="23"/>
        <v>60000</v>
      </c>
      <c r="AA70" s="78">
        <f t="shared" si="23"/>
        <v>60000</v>
      </c>
      <c r="AB70" s="6"/>
      <c r="AC70" s="23"/>
      <c r="AD70" s="23"/>
      <c r="AE70" s="23"/>
      <c r="AF70" s="3"/>
      <c r="AG70" s="1"/>
    </row>
    <row r="71" spans="1:33" ht="43.5" customHeight="1" x14ac:dyDescent="0.25">
      <c r="A71" s="9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8"/>
      <c r="N71" s="7"/>
      <c r="O71" s="39" t="s">
        <v>31</v>
      </c>
      <c r="P71" s="39">
        <v>345</v>
      </c>
      <c r="Q71" s="40" t="s">
        <v>53</v>
      </c>
      <c r="R71" s="40" t="s">
        <v>40</v>
      </c>
      <c r="S71" s="41" t="s">
        <v>61</v>
      </c>
      <c r="T71" s="41" t="s">
        <v>57</v>
      </c>
      <c r="U71" s="38">
        <v>240</v>
      </c>
      <c r="V71" s="42"/>
      <c r="W71" s="42"/>
      <c r="X71" s="78">
        <v>44337.88</v>
      </c>
      <c r="Y71" s="78"/>
      <c r="Z71" s="78">
        <v>60000</v>
      </c>
      <c r="AA71" s="78">
        <v>60000</v>
      </c>
      <c r="AB71" s="6"/>
      <c r="AC71" s="23"/>
      <c r="AD71" s="23"/>
      <c r="AE71" s="23"/>
      <c r="AF71" s="3"/>
      <c r="AG71" s="1"/>
    </row>
    <row r="72" spans="1:33" ht="43.5" customHeight="1" x14ac:dyDescent="0.25">
      <c r="A72" s="9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8"/>
      <c r="N72" s="7"/>
      <c r="O72" s="32" t="s">
        <v>62</v>
      </c>
      <c r="P72" s="32">
        <v>345</v>
      </c>
      <c r="Q72" s="33" t="s">
        <v>53</v>
      </c>
      <c r="R72" s="33" t="s">
        <v>40</v>
      </c>
      <c r="S72" s="34" t="s">
        <v>61</v>
      </c>
      <c r="T72" s="34" t="s">
        <v>60</v>
      </c>
      <c r="U72" s="36"/>
      <c r="V72" s="35"/>
      <c r="W72" s="35"/>
      <c r="X72" s="77">
        <f>X73</f>
        <v>10000</v>
      </c>
      <c r="Y72" s="77"/>
      <c r="Z72" s="77">
        <f t="shared" ref="Z72:AA73" si="24">Z73</f>
        <v>10000</v>
      </c>
      <c r="AA72" s="77">
        <f t="shared" si="24"/>
        <v>10000</v>
      </c>
      <c r="AB72" s="6"/>
      <c r="AC72" s="23"/>
      <c r="AD72" s="23"/>
      <c r="AE72" s="23"/>
      <c r="AF72" s="3"/>
      <c r="AG72" s="1"/>
    </row>
    <row r="73" spans="1:33" ht="43.5" customHeight="1" x14ac:dyDescent="0.25">
      <c r="A73" s="9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8"/>
      <c r="N73" s="7"/>
      <c r="O73" s="39" t="s">
        <v>30</v>
      </c>
      <c r="P73" s="39">
        <v>345</v>
      </c>
      <c r="Q73" s="40" t="s">
        <v>53</v>
      </c>
      <c r="R73" s="40" t="s">
        <v>40</v>
      </c>
      <c r="S73" s="41"/>
      <c r="T73" s="41" t="s">
        <v>60</v>
      </c>
      <c r="U73" s="38">
        <v>200</v>
      </c>
      <c r="V73" s="42"/>
      <c r="W73" s="42"/>
      <c r="X73" s="78">
        <f>X74</f>
        <v>10000</v>
      </c>
      <c r="Y73" s="78"/>
      <c r="Z73" s="78">
        <f t="shared" si="24"/>
        <v>10000</v>
      </c>
      <c r="AA73" s="78">
        <f t="shared" si="24"/>
        <v>10000</v>
      </c>
      <c r="AB73" s="6"/>
      <c r="AC73" s="23"/>
      <c r="AD73" s="23"/>
      <c r="AE73" s="23"/>
      <c r="AF73" s="3"/>
      <c r="AG73" s="1"/>
    </row>
    <row r="74" spans="1:33" ht="43.5" customHeight="1" x14ac:dyDescent="0.25">
      <c r="A74" s="9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8"/>
      <c r="N74" s="7"/>
      <c r="O74" s="39" t="s">
        <v>31</v>
      </c>
      <c r="P74" s="39">
        <v>345</v>
      </c>
      <c r="Q74" s="40" t="s">
        <v>53</v>
      </c>
      <c r="R74" s="40" t="s">
        <v>40</v>
      </c>
      <c r="S74" s="41"/>
      <c r="T74" s="41" t="s">
        <v>60</v>
      </c>
      <c r="U74" s="38">
        <v>240</v>
      </c>
      <c r="V74" s="42"/>
      <c r="W74" s="42"/>
      <c r="X74" s="78">
        <v>10000</v>
      </c>
      <c r="Y74" s="78"/>
      <c r="Z74" s="78">
        <v>10000</v>
      </c>
      <c r="AA74" s="78">
        <v>10000</v>
      </c>
      <c r="AB74" s="6"/>
      <c r="AC74" s="23"/>
      <c r="AD74" s="23"/>
      <c r="AE74" s="23"/>
      <c r="AF74" s="3"/>
      <c r="AG74" s="1"/>
    </row>
    <row r="75" spans="1:33" ht="43.5" customHeight="1" x14ac:dyDescent="0.25">
      <c r="A75" s="9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8"/>
      <c r="N75" s="7"/>
      <c r="O75" s="32" t="s">
        <v>63</v>
      </c>
      <c r="P75" s="32">
        <v>345</v>
      </c>
      <c r="Q75" s="33" t="s">
        <v>53</v>
      </c>
      <c r="R75" s="40" t="s">
        <v>40</v>
      </c>
      <c r="S75" s="34" t="s">
        <v>21</v>
      </c>
      <c r="T75" s="41" t="s">
        <v>61</v>
      </c>
      <c r="U75" s="38"/>
      <c r="V75" s="35"/>
      <c r="W75" s="35"/>
      <c r="X75" s="77">
        <f>X76</f>
        <v>0</v>
      </c>
      <c r="Y75" s="77"/>
      <c r="Z75" s="77">
        <f t="shared" ref="Z75:AA76" si="25">Z76</f>
        <v>10000</v>
      </c>
      <c r="AA75" s="77">
        <f t="shared" si="25"/>
        <v>0</v>
      </c>
      <c r="AB75" s="6"/>
      <c r="AC75" s="23"/>
      <c r="AD75" s="23"/>
      <c r="AE75" s="23"/>
      <c r="AF75" s="3"/>
      <c r="AG75" s="1"/>
    </row>
    <row r="76" spans="1:33" ht="43.5" customHeight="1" x14ac:dyDescent="0.25">
      <c r="A76" s="9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8"/>
      <c r="N76" s="7"/>
      <c r="O76" s="39" t="s">
        <v>30</v>
      </c>
      <c r="P76" s="39">
        <v>345</v>
      </c>
      <c r="Q76" s="40" t="s">
        <v>53</v>
      </c>
      <c r="R76" s="40" t="s">
        <v>40</v>
      </c>
      <c r="S76" s="41" t="s">
        <v>64</v>
      </c>
      <c r="T76" s="41" t="s">
        <v>61</v>
      </c>
      <c r="U76" s="38">
        <v>200</v>
      </c>
      <c r="V76" s="42"/>
      <c r="W76" s="42"/>
      <c r="X76" s="78">
        <f>X77</f>
        <v>0</v>
      </c>
      <c r="Y76" s="78"/>
      <c r="Z76" s="78">
        <f t="shared" si="25"/>
        <v>10000</v>
      </c>
      <c r="AA76" s="78">
        <f t="shared" si="25"/>
        <v>0</v>
      </c>
      <c r="AB76" s="6"/>
      <c r="AC76" s="23"/>
      <c r="AD76" s="23"/>
      <c r="AE76" s="23"/>
      <c r="AF76" s="3"/>
      <c r="AG76" s="1"/>
    </row>
    <row r="77" spans="1:33" ht="43.5" customHeight="1" x14ac:dyDescent="0.25">
      <c r="A77" s="9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8"/>
      <c r="N77" s="7"/>
      <c r="O77" s="39" t="s">
        <v>31</v>
      </c>
      <c r="P77" s="39">
        <v>345</v>
      </c>
      <c r="Q77" s="40" t="s">
        <v>53</v>
      </c>
      <c r="R77" s="40" t="s">
        <v>40</v>
      </c>
      <c r="S77" s="41" t="s">
        <v>64</v>
      </c>
      <c r="T77" s="41" t="s">
        <v>61</v>
      </c>
      <c r="U77" s="38">
        <v>240</v>
      </c>
      <c r="V77" s="42"/>
      <c r="W77" s="42"/>
      <c r="X77" s="78">
        <v>0</v>
      </c>
      <c r="Y77" s="78"/>
      <c r="Z77" s="78">
        <v>10000</v>
      </c>
      <c r="AA77" s="78">
        <v>0</v>
      </c>
      <c r="AB77" s="6"/>
      <c r="AC77" s="23"/>
      <c r="AD77" s="23"/>
      <c r="AE77" s="23"/>
      <c r="AF77" s="3"/>
      <c r="AG77" s="1"/>
    </row>
    <row r="78" spans="1:33" ht="43.5" customHeight="1" x14ac:dyDescent="0.25">
      <c r="A78" s="9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8"/>
      <c r="N78" s="7"/>
      <c r="O78" s="32" t="s">
        <v>65</v>
      </c>
      <c r="P78" s="32">
        <v>345</v>
      </c>
      <c r="Q78" s="33" t="s">
        <v>66</v>
      </c>
      <c r="R78" s="33"/>
      <c r="S78" s="34"/>
      <c r="T78" s="34"/>
      <c r="U78" s="36"/>
      <c r="V78" s="35"/>
      <c r="W78" s="35"/>
      <c r="X78" s="77">
        <f>X79</f>
        <v>2943587.28</v>
      </c>
      <c r="Y78" s="77"/>
      <c r="Z78" s="77">
        <f t="shared" ref="Z78:AA82" si="26">Z79</f>
        <v>0</v>
      </c>
      <c r="AA78" s="77">
        <f t="shared" si="26"/>
        <v>0</v>
      </c>
      <c r="AB78" s="6"/>
      <c r="AC78" s="23"/>
      <c r="AD78" s="23"/>
      <c r="AE78" s="23"/>
      <c r="AF78" s="3"/>
      <c r="AG78" s="1"/>
    </row>
    <row r="79" spans="1:33" ht="43.5" customHeight="1" x14ac:dyDescent="0.25">
      <c r="A79" s="9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8"/>
      <c r="N79" s="7"/>
      <c r="O79" s="32" t="s">
        <v>67</v>
      </c>
      <c r="P79" s="32">
        <v>345</v>
      </c>
      <c r="Q79" s="33" t="s">
        <v>66</v>
      </c>
      <c r="R79" s="33" t="s">
        <v>18</v>
      </c>
      <c r="S79" s="34"/>
      <c r="T79" s="41"/>
      <c r="U79" s="38"/>
      <c r="V79" s="35"/>
      <c r="W79" s="35"/>
      <c r="X79" s="77">
        <f>X81</f>
        <v>2943587.28</v>
      </c>
      <c r="Y79" s="77"/>
      <c r="Z79" s="77">
        <f>Z81</f>
        <v>0</v>
      </c>
      <c r="AA79" s="77">
        <f>AA81</f>
        <v>0</v>
      </c>
      <c r="AB79" s="6"/>
      <c r="AC79" s="23"/>
      <c r="AD79" s="23"/>
      <c r="AE79" s="23"/>
      <c r="AF79" s="3"/>
      <c r="AG79" s="1"/>
    </row>
    <row r="80" spans="1:33" ht="43.5" customHeight="1" x14ac:dyDescent="0.25">
      <c r="A80" s="9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8"/>
      <c r="N80" s="7"/>
      <c r="O80" s="37" t="s">
        <v>20</v>
      </c>
      <c r="P80" s="32">
        <v>345</v>
      </c>
      <c r="Q80" s="33" t="s">
        <v>66</v>
      </c>
      <c r="R80" s="33" t="s">
        <v>18</v>
      </c>
      <c r="S80" s="34"/>
      <c r="T80" s="34" t="s">
        <v>21</v>
      </c>
      <c r="U80" s="36"/>
      <c r="V80" s="35"/>
      <c r="W80" s="35"/>
      <c r="X80" s="77">
        <f>X79</f>
        <v>2943587.28</v>
      </c>
      <c r="Y80" s="77"/>
      <c r="Z80" s="77">
        <f t="shared" ref="Z80:AA80" si="27">Z79</f>
        <v>0</v>
      </c>
      <c r="AA80" s="77">
        <f t="shared" si="27"/>
        <v>0</v>
      </c>
      <c r="AB80" s="6"/>
      <c r="AC80" s="23"/>
      <c r="AD80" s="23"/>
      <c r="AE80" s="23"/>
      <c r="AF80" s="3"/>
      <c r="AG80" s="1"/>
    </row>
    <row r="81" spans="1:33" ht="43.5" customHeight="1" x14ac:dyDescent="0.25">
      <c r="A81" s="9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8"/>
      <c r="N81" s="7"/>
      <c r="O81" s="32" t="s">
        <v>68</v>
      </c>
      <c r="P81" s="32">
        <v>345</v>
      </c>
      <c r="Q81" s="33" t="s">
        <v>66</v>
      </c>
      <c r="R81" s="33" t="s">
        <v>18</v>
      </c>
      <c r="S81" s="34" t="s">
        <v>21</v>
      </c>
      <c r="T81" s="34" t="s">
        <v>64</v>
      </c>
      <c r="U81" s="44"/>
      <c r="V81" s="35"/>
      <c r="W81" s="35"/>
      <c r="X81" s="77">
        <f>X82</f>
        <v>2943587.28</v>
      </c>
      <c r="Y81" s="77"/>
      <c r="Z81" s="77">
        <f t="shared" si="26"/>
        <v>0</v>
      </c>
      <c r="AA81" s="77">
        <f t="shared" si="26"/>
        <v>0</v>
      </c>
      <c r="AB81" s="6"/>
      <c r="AC81" s="23"/>
      <c r="AD81" s="23"/>
      <c r="AE81" s="23"/>
      <c r="AF81" s="3"/>
      <c r="AG81" s="1"/>
    </row>
    <row r="82" spans="1:33" ht="43.5" customHeight="1" x14ac:dyDescent="0.25">
      <c r="A82" s="9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8"/>
      <c r="N82" s="7"/>
      <c r="O82" s="39" t="s">
        <v>36</v>
      </c>
      <c r="P82" s="39">
        <v>345</v>
      </c>
      <c r="Q82" s="40" t="s">
        <v>66</v>
      </c>
      <c r="R82" s="40" t="s">
        <v>18</v>
      </c>
      <c r="S82" s="34" t="s">
        <v>69</v>
      </c>
      <c r="T82" s="41" t="s">
        <v>64</v>
      </c>
      <c r="U82" s="45">
        <v>500</v>
      </c>
      <c r="V82" s="42"/>
      <c r="W82" s="42"/>
      <c r="X82" s="78">
        <f>X83</f>
        <v>2943587.28</v>
      </c>
      <c r="Y82" s="78"/>
      <c r="Z82" s="78">
        <f t="shared" si="26"/>
        <v>0</v>
      </c>
      <c r="AA82" s="78">
        <f t="shared" si="26"/>
        <v>0</v>
      </c>
      <c r="AB82" s="6"/>
      <c r="AC82" s="23"/>
      <c r="AD82" s="23"/>
      <c r="AE82" s="23"/>
      <c r="AF82" s="3"/>
      <c r="AG82" s="1"/>
    </row>
    <row r="83" spans="1:33" ht="43.5" customHeight="1" x14ac:dyDescent="0.25">
      <c r="A83" s="9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8"/>
      <c r="N83" s="7"/>
      <c r="O83" s="39" t="s">
        <v>37</v>
      </c>
      <c r="P83" s="39">
        <v>345</v>
      </c>
      <c r="Q83" s="40" t="s">
        <v>66</v>
      </c>
      <c r="R83" s="40" t="s">
        <v>18</v>
      </c>
      <c r="S83" s="41" t="s">
        <v>69</v>
      </c>
      <c r="T83" s="41" t="s">
        <v>64</v>
      </c>
      <c r="U83" s="45">
        <v>540</v>
      </c>
      <c r="V83" s="42"/>
      <c r="W83" s="42"/>
      <c r="X83" s="78">
        <v>2943587.28</v>
      </c>
      <c r="Y83" s="78"/>
      <c r="Z83" s="78">
        <v>0</v>
      </c>
      <c r="AA83" s="78">
        <v>0</v>
      </c>
      <c r="AB83" s="6"/>
      <c r="AC83" s="23"/>
      <c r="AD83" s="23"/>
      <c r="AE83" s="23"/>
      <c r="AF83" s="3"/>
      <c r="AG83" s="1"/>
    </row>
    <row r="84" spans="1:33" ht="43.5" customHeight="1" x14ac:dyDescent="0.25">
      <c r="A84" s="9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8"/>
      <c r="N84" s="7"/>
      <c r="O84" s="32" t="s">
        <v>70</v>
      </c>
      <c r="P84" s="32">
        <v>345</v>
      </c>
      <c r="Q84" s="33">
        <v>10</v>
      </c>
      <c r="R84" s="33"/>
      <c r="S84" s="34"/>
      <c r="T84" s="34"/>
      <c r="U84" s="44"/>
      <c r="V84" s="35"/>
      <c r="W84" s="35"/>
      <c r="X84" s="77">
        <f>X85</f>
        <v>240100</v>
      </c>
      <c r="Y84" s="77"/>
      <c r="Z84" s="77">
        <f t="shared" ref="Z84:AA88" si="28">Z85</f>
        <v>240100</v>
      </c>
      <c r="AA84" s="77">
        <f t="shared" si="28"/>
        <v>0</v>
      </c>
      <c r="AB84" s="6"/>
      <c r="AC84" s="23"/>
      <c r="AD84" s="23"/>
      <c r="AE84" s="23"/>
      <c r="AF84" s="3"/>
      <c r="AG84" s="1"/>
    </row>
    <row r="85" spans="1:33" ht="43.5" customHeight="1" x14ac:dyDescent="0.25">
      <c r="A85" s="9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8"/>
      <c r="N85" s="7"/>
      <c r="O85" s="32" t="s">
        <v>71</v>
      </c>
      <c r="P85" s="32">
        <v>345</v>
      </c>
      <c r="Q85" s="33">
        <v>10</v>
      </c>
      <c r="R85" s="33" t="s">
        <v>18</v>
      </c>
      <c r="S85" s="34"/>
      <c r="T85" s="34"/>
      <c r="U85" s="44"/>
      <c r="V85" s="35"/>
      <c r="W85" s="35"/>
      <c r="X85" s="77">
        <f>X87</f>
        <v>240100</v>
      </c>
      <c r="Y85" s="77"/>
      <c r="Z85" s="77">
        <f>Z87</f>
        <v>240100</v>
      </c>
      <c r="AA85" s="77">
        <f>AA87</f>
        <v>0</v>
      </c>
      <c r="AB85" s="6"/>
      <c r="AC85" s="23"/>
      <c r="AD85" s="23"/>
      <c r="AE85" s="23"/>
      <c r="AF85" s="3"/>
      <c r="AG85" s="1"/>
    </row>
    <row r="86" spans="1:33" ht="43.5" customHeight="1" x14ac:dyDescent="0.25">
      <c r="A86" s="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8"/>
      <c r="N86" s="7"/>
      <c r="O86" s="37" t="s">
        <v>20</v>
      </c>
      <c r="P86" s="32">
        <v>345</v>
      </c>
      <c r="Q86" s="33" t="s">
        <v>72</v>
      </c>
      <c r="R86" s="33" t="s">
        <v>18</v>
      </c>
      <c r="S86" s="34"/>
      <c r="T86" s="34" t="s">
        <v>21</v>
      </c>
      <c r="U86" s="36"/>
      <c r="V86" s="35"/>
      <c r="W86" s="35"/>
      <c r="X86" s="77">
        <f>X85</f>
        <v>240100</v>
      </c>
      <c r="Y86" s="77"/>
      <c r="Z86" s="77">
        <f t="shared" ref="Z86:AA86" si="29">Z85</f>
        <v>240100</v>
      </c>
      <c r="AA86" s="77">
        <f t="shared" si="29"/>
        <v>0</v>
      </c>
      <c r="AB86" s="6"/>
      <c r="AC86" s="23"/>
      <c r="AD86" s="23"/>
      <c r="AE86" s="23"/>
      <c r="AF86" s="3"/>
      <c r="AG86" s="1"/>
    </row>
    <row r="87" spans="1:33" ht="43.5" customHeight="1" x14ac:dyDescent="0.25">
      <c r="A87" s="9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8"/>
      <c r="N87" s="7"/>
      <c r="O87" s="32" t="s">
        <v>73</v>
      </c>
      <c r="P87" s="32">
        <v>345</v>
      </c>
      <c r="Q87" s="33">
        <v>10</v>
      </c>
      <c r="R87" s="33" t="s">
        <v>18</v>
      </c>
      <c r="S87" s="34" t="s">
        <v>21</v>
      </c>
      <c r="T87" s="34" t="s">
        <v>69</v>
      </c>
      <c r="U87" s="46"/>
      <c r="V87" s="24"/>
      <c r="W87" s="21"/>
      <c r="X87" s="77">
        <f>X88</f>
        <v>240100</v>
      </c>
      <c r="Y87" s="77"/>
      <c r="Z87" s="77">
        <f t="shared" si="28"/>
        <v>240100</v>
      </c>
      <c r="AA87" s="77">
        <f t="shared" si="28"/>
        <v>0</v>
      </c>
      <c r="AB87" s="6"/>
      <c r="AC87" s="23"/>
      <c r="AD87" s="23"/>
      <c r="AE87" s="23"/>
      <c r="AF87" s="3"/>
      <c r="AG87" s="1"/>
    </row>
    <row r="88" spans="1:33" ht="43.5" customHeight="1" x14ac:dyDescent="0.25">
      <c r="A88" s="9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8"/>
      <c r="N88" s="7"/>
      <c r="O88" s="39" t="s">
        <v>74</v>
      </c>
      <c r="P88" s="39">
        <v>345</v>
      </c>
      <c r="Q88" s="40">
        <v>10</v>
      </c>
      <c r="R88" s="40" t="s">
        <v>18</v>
      </c>
      <c r="S88" s="41" t="s">
        <v>21</v>
      </c>
      <c r="T88" s="41" t="s">
        <v>69</v>
      </c>
      <c r="U88" s="47" t="s">
        <v>75</v>
      </c>
      <c r="V88" s="48"/>
      <c r="W88" s="49"/>
      <c r="X88" s="78">
        <f>X89</f>
        <v>240100</v>
      </c>
      <c r="Y88" s="78"/>
      <c r="Z88" s="78">
        <f t="shared" si="28"/>
        <v>240100</v>
      </c>
      <c r="AA88" s="78">
        <f t="shared" si="28"/>
        <v>0</v>
      </c>
      <c r="AB88" s="6"/>
      <c r="AC88" s="23"/>
      <c r="AD88" s="23"/>
      <c r="AE88" s="23"/>
      <c r="AF88" s="3"/>
      <c r="AG88" s="1"/>
    </row>
    <row r="89" spans="1:33" ht="43.5" customHeight="1" x14ac:dyDescent="0.25">
      <c r="A89" s="9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8"/>
      <c r="N89" s="7"/>
      <c r="O89" s="39" t="s">
        <v>76</v>
      </c>
      <c r="P89" s="39">
        <v>345</v>
      </c>
      <c r="Q89" s="40">
        <v>10</v>
      </c>
      <c r="R89" s="40" t="s">
        <v>18</v>
      </c>
      <c r="S89" s="41" t="s">
        <v>21</v>
      </c>
      <c r="T89" s="41" t="s">
        <v>69</v>
      </c>
      <c r="U89" s="50" t="s">
        <v>77</v>
      </c>
      <c r="V89" s="45"/>
      <c r="W89" s="51"/>
      <c r="X89" s="78">
        <v>240100</v>
      </c>
      <c r="Y89" s="78"/>
      <c r="Z89" s="78">
        <v>240100</v>
      </c>
      <c r="AA89" s="78">
        <v>0</v>
      </c>
      <c r="AB89" s="6"/>
      <c r="AC89" s="23"/>
      <c r="AD89" s="23"/>
      <c r="AE89" s="23"/>
      <c r="AF89" s="3"/>
      <c r="AG89" s="1"/>
    </row>
    <row r="90" spans="1:33" ht="43.5" customHeight="1" x14ac:dyDescent="0.25">
      <c r="A90" s="9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8"/>
      <c r="N90" s="7"/>
      <c r="O90" s="32" t="s">
        <v>78</v>
      </c>
      <c r="P90" s="32">
        <v>345</v>
      </c>
      <c r="Q90" s="33">
        <v>99</v>
      </c>
      <c r="R90" s="33">
        <v>99</v>
      </c>
      <c r="S90" s="20"/>
      <c r="T90" s="34"/>
      <c r="U90" s="50"/>
      <c r="V90" s="44"/>
      <c r="W90" s="52"/>
      <c r="X90" s="77">
        <v>0</v>
      </c>
      <c r="Y90" s="77"/>
      <c r="Z90" s="77">
        <f>Z92</f>
        <v>101092.5</v>
      </c>
      <c r="AA90" s="77">
        <f>AA92</f>
        <v>208415</v>
      </c>
      <c r="AB90" s="6"/>
      <c r="AC90" s="23"/>
      <c r="AD90" s="23"/>
      <c r="AE90" s="23"/>
      <c r="AF90" s="3"/>
      <c r="AG90" s="1"/>
    </row>
    <row r="91" spans="1:33" ht="43.5" customHeight="1" x14ac:dyDescent="0.25">
      <c r="A91" s="9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8"/>
      <c r="N91" s="7"/>
      <c r="O91" s="37" t="s">
        <v>20</v>
      </c>
      <c r="P91" s="32">
        <v>345</v>
      </c>
      <c r="Q91" s="33" t="s">
        <v>79</v>
      </c>
      <c r="R91" s="33" t="s">
        <v>79</v>
      </c>
      <c r="S91" s="34"/>
      <c r="T91" s="34" t="s">
        <v>21</v>
      </c>
      <c r="U91" s="36"/>
      <c r="V91" s="35"/>
      <c r="W91" s="35"/>
      <c r="X91" s="77">
        <f>X90</f>
        <v>0</v>
      </c>
      <c r="Y91" s="77"/>
      <c r="Z91" s="77">
        <f t="shared" ref="Z91:AA91" si="30">Z90</f>
        <v>101092.5</v>
      </c>
      <c r="AA91" s="77">
        <f t="shared" si="30"/>
        <v>208415</v>
      </c>
      <c r="AB91" s="6"/>
      <c r="AC91" s="23"/>
      <c r="AD91" s="23"/>
      <c r="AE91" s="23"/>
      <c r="AF91" s="3"/>
      <c r="AG91" s="1"/>
    </row>
    <row r="92" spans="1:33" ht="43.5" customHeight="1" x14ac:dyDescent="0.25">
      <c r="A92" s="9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8"/>
      <c r="N92" s="7"/>
      <c r="O92" s="32" t="s">
        <v>78</v>
      </c>
      <c r="P92" s="32">
        <v>345</v>
      </c>
      <c r="Q92" s="33">
        <v>99</v>
      </c>
      <c r="R92" s="33">
        <v>99</v>
      </c>
      <c r="S92" s="20"/>
      <c r="T92" s="34" t="s">
        <v>21</v>
      </c>
      <c r="U92" s="50"/>
      <c r="V92" s="44"/>
      <c r="W92" s="52"/>
      <c r="X92" s="77">
        <v>0</v>
      </c>
      <c r="Y92" s="77"/>
      <c r="Z92" s="77">
        <f t="shared" ref="Z92:AA93" si="31">Z93</f>
        <v>101092.5</v>
      </c>
      <c r="AA92" s="77">
        <f t="shared" si="31"/>
        <v>208415</v>
      </c>
      <c r="AB92" s="6"/>
      <c r="AC92" s="23"/>
      <c r="AD92" s="23"/>
      <c r="AE92" s="23"/>
      <c r="AF92" s="3"/>
      <c r="AG92" s="1"/>
    </row>
    <row r="93" spans="1:33" s="43" customFormat="1" ht="43.5" customHeight="1" x14ac:dyDescent="0.25">
      <c r="A93" s="55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8"/>
      <c r="N93" s="7"/>
      <c r="O93" s="39" t="s">
        <v>78</v>
      </c>
      <c r="P93" s="39">
        <v>345</v>
      </c>
      <c r="Q93" s="40">
        <v>99</v>
      </c>
      <c r="R93" s="40">
        <v>99</v>
      </c>
      <c r="S93" s="53"/>
      <c r="T93" s="41" t="s">
        <v>21</v>
      </c>
      <c r="U93" s="47" t="s">
        <v>80</v>
      </c>
      <c r="V93" s="45"/>
      <c r="W93" s="51"/>
      <c r="X93" s="78">
        <v>0</v>
      </c>
      <c r="Y93" s="78"/>
      <c r="Z93" s="78">
        <f t="shared" si="31"/>
        <v>101092.5</v>
      </c>
      <c r="AA93" s="78">
        <f t="shared" si="31"/>
        <v>208415</v>
      </c>
      <c r="AB93" s="6"/>
      <c r="AC93" s="57"/>
      <c r="AD93" s="57"/>
      <c r="AE93" s="57"/>
      <c r="AF93" s="58"/>
      <c r="AG93" s="59"/>
    </row>
    <row r="94" spans="1:33" ht="43.5" customHeight="1" x14ac:dyDescent="0.25">
      <c r="A94" s="9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8"/>
      <c r="N94" s="7"/>
      <c r="O94" s="39" t="s">
        <v>78</v>
      </c>
      <c r="P94" s="39">
        <v>345</v>
      </c>
      <c r="Q94" s="40">
        <v>99</v>
      </c>
      <c r="R94" s="40">
        <v>99</v>
      </c>
      <c r="S94" s="53"/>
      <c r="T94" s="41" t="s">
        <v>21</v>
      </c>
      <c r="U94" s="47" t="s">
        <v>81</v>
      </c>
      <c r="V94" s="45"/>
      <c r="W94" s="51"/>
      <c r="X94" s="78">
        <v>0</v>
      </c>
      <c r="Y94" s="78"/>
      <c r="Z94" s="78">
        <v>101092.5</v>
      </c>
      <c r="AA94" s="78">
        <v>208415</v>
      </c>
      <c r="AB94" s="6"/>
      <c r="AC94" s="23"/>
      <c r="AD94" s="23"/>
      <c r="AE94" s="23"/>
      <c r="AF94" s="3"/>
      <c r="AG94" s="1"/>
    </row>
    <row r="95" spans="1:33" ht="43.5" customHeight="1" thickBot="1" x14ac:dyDescent="0.3">
      <c r="A95" s="9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8"/>
      <c r="N95" s="7"/>
      <c r="O95" s="32" t="s">
        <v>82</v>
      </c>
      <c r="P95" s="32"/>
      <c r="Q95" s="40"/>
      <c r="R95" s="40"/>
      <c r="S95" s="54"/>
      <c r="T95" s="54"/>
      <c r="U95" s="54"/>
      <c r="V95" s="1"/>
      <c r="W95" s="1"/>
      <c r="X95" s="79">
        <f>X85+X78+X61+X49+X41+X13+X55</f>
        <v>7041693.9999999991</v>
      </c>
      <c r="Y95" s="79"/>
      <c r="Z95" s="79">
        <f>Z85+Z78+Z61+Z49+Z41+Z13+Z55+Z92</f>
        <v>4227348</v>
      </c>
      <c r="AA95" s="79">
        <f>AA85+AA78+AA61+AA49+AA41+AA13+AA55+AA92</f>
        <v>4369460</v>
      </c>
      <c r="AB95" s="6"/>
      <c r="AC95" s="23"/>
      <c r="AD95" s="23"/>
      <c r="AE95" s="23"/>
      <c r="AF95" s="3"/>
      <c r="AG95" s="1"/>
    </row>
  </sheetData>
  <mergeCells count="16">
    <mergeCell ref="B13:L13"/>
    <mergeCell ref="AC13:AE13"/>
    <mergeCell ref="T9:T10"/>
    <mergeCell ref="U9:U10"/>
    <mergeCell ref="Z1:AB4"/>
    <mergeCell ref="O6:AA6"/>
    <mergeCell ref="V9:V10"/>
    <mergeCell ref="W9:W10"/>
    <mergeCell ref="S9:S10"/>
    <mergeCell ref="X9:X10"/>
    <mergeCell ref="Z9:Z10"/>
    <mergeCell ref="O9:O10"/>
    <mergeCell ref="P9:P10"/>
    <mergeCell ref="Q9:Q10"/>
    <mergeCell ref="R9:R10"/>
    <mergeCell ref="AA9:AA10"/>
  </mergeCells>
  <pageMargins left="0.98425196850393704" right="0.39370078740157483" top="0.78740157480314965" bottom="0.78740157480314965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</vt:lpstr>
      <vt:lpstr>ведом!Область_печати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2023-11-23T05:03:59Z</cp:lastPrinted>
  <dcterms:created xsi:type="dcterms:W3CDTF">2021-05-04T02:34:08Z</dcterms:created>
  <dcterms:modified xsi:type="dcterms:W3CDTF">2023-12-24T13:08:23Z</dcterms:modified>
</cp:coreProperties>
</file>