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2023-2025" sheetId="1" r:id="rId1"/>
  </sheets>
  <definedNames>
    <definedName name="_xlnm._FilterDatabase" localSheetId="0" hidden="1">'2023-2025'!$A$16:$R$53</definedName>
    <definedName name="_xlnm.Print_Titles" localSheetId="0">'2023-2025'!$15:$17</definedName>
    <definedName name="_xlnm.Print_Area" localSheetId="0">'2023-2025'!$A$1:$R$63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K20" i="1"/>
  <c r="J20" i="1"/>
  <c r="I32" i="1"/>
  <c r="I50" i="1"/>
  <c r="I43" i="1"/>
  <c r="K50" i="1"/>
  <c r="K46" i="1"/>
  <c r="K43" i="1"/>
  <c r="K40" i="1"/>
  <c r="K37" i="1"/>
  <c r="K34" i="1"/>
  <c r="K32" i="1"/>
  <c r="K29" i="1"/>
  <c r="K24" i="1"/>
  <c r="K23" i="1" s="1"/>
  <c r="L20" i="1"/>
  <c r="L24" i="1"/>
  <c r="L23" i="1" s="1"/>
  <c r="M24" i="1"/>
  <c r="M23" i="1" s="1"/>
  <c r="M29" i="1"/>
  <c r="L32" i="1"/>
  <c r="M32" i="1"/>
  <c r="L34" i="1"/>
  <c r="M34" i="1"/>
  <c r="L37" i="1"/>
  <c r="M37" i="1"/>
  <c r="L40" i="1"/>
  <c r="L43" i="1"/>
  <c r="M43" i="1"/>
  <c r="L46" i="1"/>
  <c r="M46" i="1"/>
  <c r="L50" i="1"/>
  <c r="M50" i="1"/>
  <c r="O50" i="1"/>
  <c r="N50" i="1"/>
  <c r="O46" i="1"/>
  <c r="N46" i="1"/>
  <c r="O43" i="1"/>
  <c r="N43" i="1"/>
  <c r="O37" i="1"/>
  <c r="N37" i="1"/>
  <c r="O34" i="1"/>
  <c r="N34" i="1"/>
  <c r="O32" i="1"/>
  <c r="O31" i="1" s="1"/>
  <c r="N32" i="1"/>
  <c r="O29" i="1"/>
  <c r="N29" i="1"/>
  <c r="O24" i="1"/>
  <c r="O23" i="1" s="1"/>
  <c r="N24" i="1"/>
  <c r="N23" i="1" s="1"/>
  <c r="O20" i="1"/>
  <c r="N20" i="1"/>
  <c r="J50" i="1"/>
  <c r="J46" i="1"/>
  <c r="J43" i="1"/>
  <c r="J40" i="1"/>
  <c r="J37" i="1"/>
  <c r="J34" i="1"/>
  <c r="J32" i="1"/>
  <c r="J29" i="1"/>
  <c r="J24" i="1"/>
  <c r="J23" i="1" s="1"/>
  <c r="I42" i="1"/>
  <c r="I40" i="1"/>
  <c r="I37" i="1"/>
  <c r="I34" i="1"/>
  <c r="I29" i="1"/>
  <c r="I24" i="1"/>
  <c r="I23" i="1" s="1"/>
  <c r="I20" i="1"/>
  <c r="O42" i="1" l="1"/>
  <c r="N42" i="1"/>
  <c r="N31" i="1"/>
  <c r="K31" i="1"/>
  <c r="J31" i="1"/>
  <c r="J42" i="1"/>
  <c r="M42" i="1"/>
  <c r="L31" i="1"/>
  <c r="L19" i="1" s="1"/>
  <c r="L18" i="1" s="1"/>
  <c r="L42" i="1"/>
  <c r="M31" i="1"/>
  <c r="M19" i="1" s="1"/>
  <c r="K42" i="1"/>
  <c r="I31" i="1"/>
  <c r="I19" i="1" s="1"/>
  <c r="I18" i="1" s="1"/>
  <c r="I53" i="1" s="1"/>
  <c r="K19" i="1"/>
  <c r="K18" i="1" s="1"/>
  <c r="O19" i="1"/>
  <c r="O18" i="1" s="1"/>
  <c r="O53" i="1" s="1"/>
  <c r="N19" i="1"/>
  <c r="N18" i="1" s="1"/>
  <c r="N53" i="1" s="1"/>
  <c r="J19" i="1"/>
  <c r="J18" i="1" s="1"/>
  <c r="M18" i="1" l="1"/>
  <c r="M53" i="1" s="1"/>
  <c r="K53" i="1"/>
  <c r="L53" i="1"/>
  <c r="J53" i="1"/>
</calcChain>
</file>

<file path=xl/sharedStrings.xml><?xml version="1.0" encoding="utf-8"?>
<sst xmlns="http://schemas.openxmlformats.org/spreadsheetml/2006/main" count="152" uniqueCount="107">
  <si>
    <t xml:space="preserve">РЕЕСТР </t>
  </si>
  <si>
    <t>Наименование источника дохода бюджета &lt;*&gt;</t>
  </si>
  <si>
    <t xml:space="preserve">Классификация доходов бюджета </t>
  </si>
  <si>
    <t>Идентификационный код источника дохода бюджета &lt;*&gt;</t>
  </si>
  <si>
    <t>Группа источников доходов бюджета &lt;*&gt;</t>
  </si>
  <si>
    <t>Информация о публично-правовом образовании, в доход бюджета которого зачисляются платежи, являющиеся источником дохода бюджета &lt;*&gt;</t>
  </si>
  <si>
    <t>Информация об органах государственной власти (государственных органах), казенных учреждениях, иных организациях, осуществляющих бюджетные полномочия главных администраторов доходов бюджета &lt;*&gt;</t>
  </si>
  <si>
    <t xml:space="preserve">Показатели прогноза доходов бюджета, сформированные в целях составления и утверждения закона о бюджете </t>
  </si>
  <si>
    <t>Показатели прогноза доходов бюджета, принимающие значения прогнозируемого общего объема доходов бюджета в соответствии с решением о бюджете</t>
  </si>
  <si>
    <t>код</t>
  </si>
  <si>
    <t xml:space="preserve">наименование </t>
  </si>
  <si>
    <t>наименование</t>
  </si>
  <si>
    <t>идентификационный код</t>
  </si>
  <si>
    <t>(должность)</t>
  </si>
  <si>
    <t>(подпись)</t>
  </si>
  <si>
    <t>(расшифровка подписи)</t>
  </si>
  <si>
    <t>на  20     год</t>
  </si>
  <si>
    <t>на  20    год</t>
  </si>
  <si>
    <t>руб.</t>
  </si>
  <si>
    <t>Утверждена</t>
  </si>
  <si>
    <t xml:space="preserve">постановлением  №  </t>
  </si>
  <si>
    <t xml:space="preserve">от   </t>
  </si>
  <si>
    <t xml:space="preserve">на очередной год и плановый период 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</si>
  <si>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</si>
  <si>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</si>
  <si>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</si>
  <si>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физическими лицами в соответствии со статьей 228  Налогового кодекса Российской Федерации</t>
  </si>
  <si>
    <t>НАЛОГИ НА ТОВАРЫ (РАБОТЫ, УСЛУГИ), РЕАЛИЗУЕМЫЕ НА ТЕРРИТОРИИ РОССИЙСКОЙ ФЕДЕРАЦИИ</t>
  </si>
  <si>
    <t xml:space="preserve">Акцизы по подакзызным товарам (продукции), производимым на территории Российской Федерации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</si>
  <si>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</si>
  <si>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</si>
  <si>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</si>
  <si>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</si>
  <si>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</si>
  <si>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</si>
  <si>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</si>
  <si>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</si>
  <si>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</si>
  <si>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</si>
  <si>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</si>
  <si>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</si>
  <si>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</si>
  <si>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</si>
  <si>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</si>
  <si>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</si>
  <si>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</si>
  <si>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</si>
  <si>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</si>
  <si>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</si>
  <si>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</si>
  <si>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</si>
  <si>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</si>
  <si>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</si>
  <si>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</si>
  <si>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Итого доходов</t>
  </si>
  <si>
    <t>000100000000000000000</t>
  </si>
  <si>
    <t>000101000000000000000</t>
  </si>
  <si>
    <t>000101020000010000000</t>
  </si>
  <si>
    <t>00010102010010000110</t>
  </si>
  <si>
    <t>00010102030010000110</t>
  </si>
  <si>
    <t>00010300000000000000</t>
  </si>
  <si>
    <t>00010302000010000110</t>
  </si>
  <si>
    <t>00010302230010000110</t>
  </si>
  <si>
    <t>00010302240010000110</t>
  </si>
  <si>
    <t>00010302250010000110</t>
  </si>
  <si>
    <t>00010302260010000110</t>
  </si>
  <si>
    <t>00010500000000000000</t>
  </si>
  <si>
    <t>00010503010010000110</t>
  </si>
  <si>
    <t>00010600000000000000</t>
  </si>
  <si>
    <t>00010601000000000110</t>
  </si>
  <si>
    <t>00010601030100000110</t>
  </si>
  <si>
    <t>00010606000000000110</t>
  </si>
  <si>
    <t>00010606033100000110</t>
  </si>
  <si>
    <t>00010606043100000110</t>
  </si>
  <si>
    <t>00011100000000000000</t>
  </si>
  <si>
    <t>00011105035100000120</t>
  </si>
  <si>
    <t>00011105025100000120</t>
  </si>
  <si>
    <t>00020000000000000000</t>
  </si>
  <si>
    <t>00020200000000000000</t>
  </si>
  <si>
    <t>00020215001100000150</t>
  </si>
  <si>
    <t>00020203000000000150</t>
  </si>
  <si>
    <t>00020230024100000150</t>
  </si>
  <si>
    <t>00020235118100000150</t>
  </si>
  <si>
    <t>00020229999100000150</t>
  </si>
  <si>
    <t>00020240000000000150</t>
  </si>
  <si>
    <t>00020240014100000150</t>
  </si>
  <si>
    <t>00020249999100000150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</si>
  <si>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</si>
  <si>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</si>
  <si>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</si>
  <si>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00011300000000000000</t>
  </si>
  <si>
    <t>00011302995100000140</t>
  </si>
  <si>
    <t>00020216001100000150</t>
  </si>
  <si>
    <t>Бюджет Веснянского сельсовета Куйбышевского района Новосибирской области</t>
  </si>
  <si>
    <t>ИФНС РФ</t>
  </si>
  <si>
    <t>Администрация Веснянского сельсовета</t>
  </si>
  <si>
    <t xml:space="preserve">источников доходов бюджета Веснянского сельсовета  Куйбышевского  района Новосибирской области      </t>
  </si>
  <si>
    <t>Тегерлина Екатерина Семеновна</t>
  </si>
  <si>
    <t>,</t>
  </si>
  <si>
    <t xml:space="preserve">Показатели кассовых поступлений, принимающие значения доходов бюджета в соответствии с решением об исполнении бюджета за 2023    год </t>
  </si>
  <si>
    <t xml:space="preserve">Показатели прогноза доходов бюджета 2024    года, принимающие значения прогнозируемого общего объема доходов бюджета в соответствии с решением о бюджете с учетом решения о внесении изменений от </t>
  </si>
  <si>
    <t xml:space="preserve">Показатели кассовых поступлений  (по состоянию на «01»11       2024      года)
</t>
  </si>
  <si>
    <t>Показатели уточненного прогноза доходов бюджета, формируемые в рамках составления сведений для составления и ведения кассового плана исполнения бюджета 2024  года</t>
  </si>
  <si>
    <t>на  2026   год</t>
  </si>
  <si>
    <t>на  2025   год</t>
  </si>
  <si>
    <t>на  2027  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</si>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</sst>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;[Red]\-#,##0.0;0.0"/>
    <numFmt numFmtId="166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.5"/>
      <color theme="1"/>
      <name val="Calibri"/>
      <family val="2"/>
      <charset val="204"/>
      <scheme val="minor"/>
    </font>
    <font>
      <sz val="16.5"/>
      <color theme="1"/>
      <name val="Times New Roman"/>
      <family val="1"/>
      <charset val="204"/>
    </font>
    <font>
      <sz val="16.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1" applyFont="1"/>
    <xf numFmtId="0" fontId="5" fillId="0" borderId="0" xfId="0" applyFont="1" applyAlignment="1"/>
    <xf numFmtId="0" fontId="5" fillId="2" borderId="0" xfId="0" applyFont="1" applyFill="1" applyAlignment="1"/>
    <xf numFmtId="164" fontId="6" fillId="2" borderId="0" xfId="0" applyNumberFormat="1" applyFont="1" applyFill="1"/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 applyBorder="1"/>
    <xf numFmtId="49" fontId="3" fillId="2" borderId="0" xfId="2" applyNumberFormat="1" applyFont="1" applyFill="1" applyBorder="1" applyAlignment="1" applyProtection="1">
      <alignment horizontal="center" vertical="center"/>
      <protection hidden="1"/>
    </xf>
    <xf numFmtId="0" fontId="3" fillId="2" borderId="6" xfId="2" applyNumberFormat="1" applyFont="1" applyFill="1" applyBorder="1" applyAlignment="1" applyProtection="1">
      <alignment horizontal="left" vertical="top" wrapText="1"/>
      <protection hidden="1"/>
    </xf>
    <xf numFmtId="165" fontId="3" fillId="2" borderId="6" xfId="2" applyNumberFormat="1" applyFont="1" applyFill="1" applyBorder="1" applyAlignment="1" applyProtection="1">
      <protection hidden="1"/>
    </xf>
    <xf numFmtId="0" fontId="7" fillId="2" borderId="6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0" xfId="2" applyNumberFormat="1" applyFont="1" applyFill="1" applyBorder="1" applyAlignment="1" applyProtection="1">
      <alignment horizontal="center" vertical="center"/>
      <protection hidden="1"/>
    </xf>
    <xf numFmtId="164" fontId="3" fillId="2" borderId="6" xfId="2" applyNumberFormat="1" applyFont="1" applyFill="1" applyBorder="1" applyAlignment="1" applyProtection="1">
      <alignment horizontal="center" vertical="center"/>
      <protection hidden="1"/>
    </xf>
    <xf numFmtId="165" fontId="3" fillId="2" borderId="6" xfId="2" applyNumberFormat="1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/>
    <xf numFmtId="0" fontId="7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3" fillId="0" borderId="0" xfId="0" applyFont="1"/>
    <xf numFmtId="0" fontId="1" fillId="0" borderId="0" xfId="0" applyFont="1" applyAlignment="1"/>
    <xf numFmtId="0" fontId="1" fillId="2" borderId="0" xfId="0" applyFont="1" applyFill="1" applyAlignment="1"/>
    <xf numFmtId="0" fontId="10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10" fillId="2" borderId="0" xfId="0" applyFont="1" applyFill="1" applyAlignment="1"/>
    <xf numFmtId="166" fontId="10" fillId="2" borderId="0" xfId="0" applyNumberFormat="1" applyFont="1" applyFill="1" applyBorder="1" applyAlignment="1">
      <alignment horizontal="center" wrapText="1"/>
    </xf>
    <xf numFmtId="0" fontId="9" fillId="2" borderId="0" xfId="0" applyFont="1" applyFill="1"/>
    <xf numFmtId="0" fontId="9" fillId="0" borderId="6" xfId="0" applyFont="1" applyBorder="1"/>
    <xf numFmtId="0" fontId="10" fillId="2" borderId="6" xfId="0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1" applyFont="1" applyAlignment="1" applyProtection="1">
      <protection hidden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4" fillId="0" borderId="0" xfId="1" applyFont="1" applyAlignment="1"/>
    <xf numFmtId="0" fontId="3" fillId="0" borderId="0" xfId="0" applyFont="1" applyFill="1" applyAlignment="1">
      <alignment wrapText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vertical="top" wrapText="1"/>
    </xf>
    <xf numFmtId="0" fontId="16" fillId="2" borderId="9" xfId="0" applyFont="1" applyFill="1" applyBorder="1" applyAlignment="1">
      <alignment vertical="top" wrapText="1"/>
    </xf>
    <xf numFmtId="0" fontId="17" fillId="2" borderId="9" xfId="0" applyFont="1" applyFill="1" applyBorder="1" applyAlignment="1">
      <alignment vertical="top" wrapText="1"/>
    </xf>
    <xf numFmtId="0" fontId="18" fillId="2" borderId="9" xfId="0" applyFont="1" applyFill="1" applyBorder="1" applyAlignment="1">
      <alignment vertical="top" wrapText="1"/>
    </xf>
    <xf numFmtId="0" fontId="19" fillId="2" borderId="9" xfId="0" applyFont="1" applyFill="1" applyBorder="1" applyAlignment="1">
      <alignment vertical="top" wrapText="1"/>
    </xf>
    <xf numFmtId="0" fontId="16" fillId="2" borderId="10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20" fillId="2" borderId="5" xfId="0" applyFont="1" applyFill="1" applyBorder="1"/>
    <xf numFmtId="49" fontId="16" fillId="2" borderId="8" xfId="0" applyNumberFormat="1" applyFont="1" applyFill="1" applyBorder="1" applyAlignment="1">
      <alignment vertical="top" wrapText="1"/>
    </xf>
    <xf numFmtId="49" fontId="16" fillId="2" borderId="9" xfId="0" applyNumberFormat="1" applyFont="1" applyFill="1" applyBorder="1" applyAlignment="1">
      <alignment vertical="top" wrapText="1"/>
    </xf>
    <xf numFmtId="49" fontId="18" fillId="2" borderId="9" xfId="0" applyNumberFormat="1" applyFont="1" applyFill="1" applyBorder="1" applyAlignment="1">
      <alignment vertical="top" wrapText="1"/>
    </xf>
    <xf numFmtId="49" fontId="16" fillId="2" borderId="10" xfId="0" applyNumberFormat="1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6" fillId="2" borderId="7" xfId="0" applyNumberFormat="1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horizontal="center" vertical="top" wrapText="1"/>
    </xf>
    <xf numFmtId="4" fontId="21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/>
    <xf numFmtId="4" fontId="22" fillId="0" borderId="1" xfId="1" applyNumberFormat="1" applyFont="1" applyFill="1" applyBorder="1" applyAlignment="1">
      <alignment horizontal="right" wrapText="1"/>
    </xf>
    <xf numFmtId="4" fontId="20" fillId="2" borderId="1" xfId="0" applyNumberFormat="1" applyFont="1" applyFill="1" applyBorder="1" applyAlignment="1"/>
    <xf numFmtId="4" fontId="22" fillId="0" borderId="1" xfId="3" applyNumberFormat="1" applyFont="1" applyFill="1" applyBorder="1" applyAlignment="1" applyProtection="1">
      <alignment wrapText="1"/>
      <protection hidden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3"/>
  <sheetViews>
    <sheetView tabSelected="1" zoomScale="55" zoomScaleNormal="55" zoomScaleSheetLayoutView="30" workbookViewId="0">
      <pane xSplit="3" ySplit="17" topLeftCell="D45" activePane="bottomRight" state="frozen"/>
      <selection pane="topRight" activeCell="D1" sqref="D1"/>
      <selection pane="bottomLeft" activeCell="A18" sqref="A18"/>
      <selection pane="bottomRight" activeCell="C23" sqref="C23"/>
    </sheetView>
  </sheetViews>
  <sheetFormatPr defaultRowHeight="12.75" x14ac:dyDescent="0.2"/>
  <cols>
    <col min="1" max="1" width="18.7109375" style="1" customWidth="1"/>
    <col min="2" max="2" width="27.85546875" style="1" customWidth="1"/>
    <col min="3" max="3" width="36.28515625" style="1" customWidth="1"/>
    <col min="4" max="4" width="18.5703125" style="1" customWidth="1"/>
    <col min="5" max="5" width="18.42578125" style="1" customWidth="1"/>
    <col min="6" max="6" width="18.5703125" style="1" customWidth="1"/>
    <col min="7" max="7" width="20.42578125" style="1" customWidth="1"/>
    <col min="8" max="8" width="22.5703125" style="1" customWidth="1"/>
    <col min="9" max="9" width="16.85546875" style="2" customWidth="1"/>
    <col min="10" max="10" width="24" style="2" customWidth="1"/>
    <col min="11" max="11" width="18.42578125" style="2" customWidth="1"/>
    <col min="12" max="12" width="22" style="1" customWidth="1"/>
    <col min="13" max="13" width="15.5703125" style="1" customWidth="1"/>
    <col min="14" max="14" width="18.85546875" style="1" customWidth="1"/>
    <col min="15" max="15" width="17.140625" style="1" customWidth="1"/>
    <col min="16" max="16" width="18" style="1" customWidth="1"/>
    <col min="17" max="17" width="17.42578125" style="1" customWidth="1"/>
    <col min="18" max="18" width="18.28515625" style="1" customWidth="1"/>
    <col min="19" max="19" width="32.42578125" style="1" customWidth="1"/>
    <col min="20" max="16384" width="9.140625" style="1"/>
  </cols>
  <sheetData>
    <row r="2" spans="1:19" ht="21.75" x14ac:dyDescent="0.35">
      <c r="P2" s="43"/>
      <c r="Q2" s="44"/>
      <c r="R2" s="47" t="s">
        <v>19</v>
      </c>
      <c r="S2" s="47"/>
    </row>
    <row r="3" spans="1:19" ht="21.75" customHeight="1" x14ac:dyDescent="0.35">
      <c r="P3" s="43"/>
      <c r="Q3" s="46"/>
      <c r="R3" s="46" t="s">
        <v>20</v>
      </c>
      <c r="S3" s="47"/>
    </row>
    <row r="4" spans="1:19" ht="21" x14ac:dyDescent="0.3">
      <c r="P4" s="45"/>
      <c r="Q4" s="45"/>
      <c r="R4" s="45" t="s">
        <v>21</v>
      </c>
      <c r="S4" s="45"/>
    </row>
    <row r="5" spans="1:19" ht="27.75" x14ac:dyDescent="0.4">
      <c r="R5" s="3"/>
    </row>
    <row r="6" spans="1:19" ht="27" x14ac:dyDescent="0.3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48"/>
      <c r="L6" s="48"/>
      <c r="M6" s="48"/>
      <c r="N6" s="48"/>
      <c r="O6" s="48"/>
      <c r="P6" s="48"/>
      <c r="Q6" s="48"/>
      <c r="R6" s="48"/>
    </row>
    <row r="7" spans="1:19" ht="27.75" customHeight="1" x14ac:dyDescent="0.4">
      <c r="A7" s="78" t="s">
        <v>96</v>
      </c>
      <c r="B7" s="78"/>
      <c r="C7" s="78"/>
      <c r="D7" s="78"/>
      <c r="E7" s="78"/>
      <c r="F7" s="78"/>
      <c r="G7" s="78"/>
      <c r="H7" s="78"/>
      <c r="I7" s="78"/>
      <c r="J7" s="78"/>
      <c r="K7" s="49"/>
      <c r="L7" s="49"/>
      <c r="M7" s="49"/>
      <c r="N7" s="49"/>
      <c r="O7" s="49"/>
      <c r="P7" s="49"/>
      <c r="Q7" s="49"/>
      <c r="R7" s="49"/>
    </row>
    <row r="8" spans="1:19" ht="27.75" customHeight="1" x14ac:dyDescent="0.4">
      <c r="A8" s="78" t="s">
        <v>22</v>
      </c>
      <c r="B8" s="78"/>
      <c r="C8" s="78"/>
      <c r="D8" s="78"/>
      <c r="E8" s="78"/>
      <c r="F8" s="78"/>
      <c r="G8" s="78"/>
      <c r="H8" s="78"/>
      <c r="I8" s="78"/>
      <c r="J8" s="78"/>
      <c r="K8" s="49"/>
      <c r="L8" s="49"/>
      <c r="M8" s="49"/>
      <c r="N8" s="49"/>
      <c r="O8" s="49"/>
      <c r="P8" s="49"/>
      <c r="Q8" s="49"/>
      <c r="R8" s="49"/>
    </row>
    <row r="10" spans="1:19" hidden="1" x14ac:dyDescent="0.2"/>
    <row r="11" spans="1:19" ht="18.75" hidden="1" x14ac:dyDescent="0.3">
      <c r="A11" s="4"/>
      <c r="B11" s="4"/>
      <c r="C11" s="4"/>
      <c r="D11" s="4"/>
      <c r="E11" s="4"/>
      <c r="F11" s="4"/>
      <c r="G11" s="4"/>
      <c r="H11" s="4"/>
      <c r="I11" s="5"/>
      <c r="J11" s="5"/>
      <c r="K11" s="5"/>
      <c r="L11" s="4"/>
      <c r="M11" s="4"/>
      <c r="N11" s="4"/>
      <c r="O11" s="4"/>
      <c r="P11" s="4"/>
      <c r="Q11" s="4"/>
      <c r="R11" s="4"/>
    </row>
    <row r="12" spans="1:19" ht="50.25" hidden="1" customHeight="1" x14ac:dyDescent="0.4">
      <c r="I12" s="6"/>
      <c r="J12" s="6"/>
      <c r="K12" s="6"/>
      <c r="L12" s="7"/>
      <c r="M12" s="7"/>
      <c r="N12" s="7"/>
      <c r="O12" s="7"/>
    </row>
    <row r="13" spans="1:19" ht="27.75" x14ac:dyDescent="0.4">
      <c r="A13" s="8"/>
      <c r="B13" s="8"/>
      <c r="C13" s="8"/>
      <c r="D13" s="8"/>
      <c r="E13" s="8"/>
      <c r="F13" s="8"/>
      <c r="G13" s="8"/>
      <c r="H13" s="8"/>
      <c r="I13" s="6"/>
      <c r="J13" s="6"/>
      <c r="K13" s="6"/>
      <c r="L13" s="7"/>
      <c r="M13" s="7"/>
      <c r="N13" s="7"/>
      <c r="O13" s="7"/>
      <c r="P13" s="8"/>
      <c r="Q13" s="8"/>
      <c r="R13" s="9"/>
    </row>
    <row r="14" spans="1:19" ht="27.75" x14ac:dyDescent="0.4">
      <c r="A14" s="8"/>
      <c r="B14" s="8"/>
      <c r="C14" s="8"/>
      <c r="D14" s="8"/>
      <c r="E14" s="8"/>
      <c r="F14" s="8"/>
      <c r="G14" s="8"/>
      <c r="H14" s="8"/>
      <c r="I14" s="6"/>
      <c r="J14" s="6"/>
      <c r="K14" s="6"/>
      <c r="L14" s="7"/>
      <c r="M14" s="7"/>
      <c r="N14" s="7"/>
      <c r="O14" s="7"/>
      <c r="P14" s="8"/>
      <c r="Q14" s="8"/>
      <c r="R14" s="32" t="s">
        <v>18</v>
      </c>
    </row>
    <row r="15" spans="1:19" s="10" customFormat="1" ht="168" customHeight="1" x14ac:dyDescent="0.25">
      <c r="A15" s="79" t="s">
        <v>1</v>
      </c>
      <c r="B15" s="80" t="s">
        <v>2</v>
      </c>
      <c r="C15" s="79"/>
      <c r="D15" s="79" t="s">
        <v>3</v>
      </c>
      <c r="E15" s="81" t="s">
        <v>4</v>
      </c>
      <c r="F15" s="82"/>
      <c r="G15" s="83" t="s">
        <v>5</v>
      </c>
      <c r="H15" s="83" t="s">
        <v>6</v>
      </c>
      <c r="I15" s="85" t="s">
        <v>99</v>
      </c>
      <c r="J15" s="87" t="s">
        <v>100</v>
      </c>
      <c r="K15" s="83" t="s">
        <v>101</v>
      </c>
      <c r="L15" s="83" t="s">
        <v>102</v>
      </c>
      <c r="M15" s="80" t="s">
        <v>7</v>
      </c>
      <c r="N15" s="80"/>
      <c r="O15" s="80"/>
      <c r="P15" s="80" t="s">
        <v>8</v>
      </c>
      <c r="Q15" s="80"/>
      <c r="R15" s="80"/>
    </row>
    <row r="16" spans="1:19" s="10" customFormat="1" ht="169.5" customHeight="1" x14ac:dyDescent="0.25">
      <c r="A16" s="79"/>
      <c r="B16" s="29" t="s">
        <v>9</v>
      </c>
      <c r="C16" s="30" t="s">
        <v>10</v>
      </c>
      <c r="D16" s="79"/>
      <c r="E16" s="31" t="s">
        <v>11</v>
      </c>
      <c r="F16" s="31" t="s">
        <v>12</v>
      </c>
      <c r="G16" s="84"/>
      <c r="H16" s="84"/>
      <c r="I16" s="86"/>
      <c r="J16" s="88"/>
      <c r="K16" s="96"/>
      <c r="L16" s="97"/>
      <c r="M16" s="50" t="s">
        <v>104</v>
      </c>
      <c r="N16" s="50" t="s">
        <v>103</v>
      </c>
      <c r="O16" s="50" t="s">
        <v>105</v>
      </c>
      <c r="P16" s="31" t="s">
        <v>16</v>
      </c>
      <c r="Q16" s="31" t="s">
        <v>17</v>
      </c>
      <c r="R16" s="31" t="s">
        <v>16</v>
      </c>
    </row>
    <row r="17" spans="1:18" s="34" customFormat="1" ht="19.5" thickBot="1" x14ac:dyDescent="0.3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3">
        <v>9</v>
      </c>
      <c r="J17" s="33">
        <v>10</v>
      </c>
      <c r="K17" s="33">
        <v>11</v>
      </c>
      <c r="L17" s="30">
        <v>12</v>
      </c>
      <c r="M17" s="30">
        <v>13</v>
      </c>
      <c r="N17" s="30">
        <v>14</v>
      </c>
      <c r="O17" s="30">
        <v>15</v>
      </c>
      <c r="P17" s="30">
        <v>16</v>
      </c>
      <c r="Q17" s="30">
        <v>17</v>
      </c>
      <c r="R17" s="30">
        <v>18</v>
      </c>
    </row>
    <row r="18" spans="1:18" s="34" customFormat="1" ht="29.25" thickBot="1" x14ac:dyDescent="0.3">
      <c r="A18" s="30"/>
      <c r="B18" s="62" t="s">
        <v>55</v>
      </c>
      <c r="C18" s="53" t="s">
        <v>23</v>
      </c>
      <c r="D18" s="30"/>
      <c r="E18" s="30"/>
      <c r="F18" s="30"/>
      <c r="G18" s="30"/>
      <c r="H18" s="76"/>
      <c r="I18" s="70">
        <f t="shared" ref="I18" si="0">I19+I37+I40</f>
        <v>685119.44000000006</v>
      </c>
      <c r="J18" s="70">
        <f>J19+J37+J40</f>
        <v>702100</v>
      </c>
      <c r="K18" s="70">
        <f>K19+K37+K40</f>
        <v>516087.24999999994</v>
      </c>
      <c r="L18" s="70">
        <f>L19+L37+L40</f>
        <v>600907</v>
      </c>
      <c r="M18" s="70">
        <f>M19+M37</f>
        <v>767800</v>
      </c>
      <c r="N18" s="70">
        <f t="shared" ref="N18:O18" si="1">N19+N37</f>
        <v>792600</v>
      </c>
      <c r="O18" s="70">
        <f t="shared" si="1"/>
        <v>977100</v>
      </c>
      <c r="P18" s="30"/>
      <c r="Q18" s="30"/>
      <c r="R18" s="30"/>
    </row>
    <row r="19" spans="1:18" s="34" customFormat="1" ht="29.25" thickBot="1" x14ac:dyDescent="0.3">
      <c r="A19" s="30"/>
      <c r="B19" s="63" t="s">
        <v>56</v>
      </c>
      <c r="C19" s="54" t="s">
        <v>24</v>
      </c>
      <c r="D19" s="30"/>
      <c r="E19" s="30"/>
      <c r="F19" s="30"/>
      <c r="G19" s="30"/>
      <c r="H19" s="76"/>
      <c r="I19" s="71">
        <f>I20+I23+I29+I31</f>
        <v>554884.8600000001</v>
      </c>
      <c r="J19" s="71">
        <f t="shared" ref="J19" si="2">J20+J23+J29+J31</f>
        <v>578400</v>
      </c>
      <c r="K19" s="71">
        <f t="shared" ref="K19" si="3">K20+K23+K29+K31</f>
        <v>421945.99999999994</v>
      </c>
      <c r="L19" s="71">
        <f t="shared" ref="L19:O19" si="4">L20+L23+L29+L31</f>
        <v>477237</v>
      </c>
      <c r="M19" s="71">
        <f t="shared" si="4"/>
        <v>644100</v>
      </c>
      <c r="N19" s="71">
        <f t="shared" si="4"/>
        <v>668900</v>
      </c>
      <c r="O19" s="71">
        <f t="shared" si="4"/>
        <v>853400</v>
      </c>
      <c r="P19" s="30"/>
      <c r="Q19" s="30"/>
      <c r="R19" s="30"/>
    </row>
    <row r="20" spans="1:18" s="34" customFormat="1" ht="105.75" thickBot="1" x14ac:dyDescent="0.3">
      <c r="A20" s="30"/>
      <c r="B20" s="63" t="s">
        <v>57</v>
      </c>
      <c r="C20" s="54" t="s">
        <v>25</v>
      </c>
      <c r="D20" s="30"/>
      <c r="E20" s="30"/>
      <c r="F20" s="30"/>
      <c r="G20" s="75" t="s">
        <v>93</v>
      </c>
      <c r="H20" s="76" t="s">
        <v>94</v>
      </c>
      <c r="I20" s="71">
        <f>I21+I22</f>
        <v>48079.7</v>
      </c>
      <c r="J20" s="71">
        <f>J21</f>
        <v>49100</v>
      </c>
      <c r="K20" s="71">
        <f>K21+K22</f>
        <v>44881.599999999999</v>
      </c>
      <c r="L20" s="71">
        <f t="shared" ref="L20:O20" si="5">L21</f>
        <v>43700</v>
      </c>
      <c r="M20" s="71">
        <f t="shared" si="5"/>
        <v>67800</v>
      </c>
      <c r="N20" s="71">
        <f t="shared" si="5"/>
        <v>72800</v>
      </c>
      <c r="O20" s="71">
        <f t="shared" si="5"/>
        <v>78500</v>
      </c>
      <c r="P20" s="30"/>
      <c r="Q20" s="30"/>
      <c r="R20" s="30"/>
    </row>
    <row r="21" spans="1:18" s="34" customFormat="1" ht="195.75" thickBot="1" x14ac:dyDescent="0.3">
      <c r="A21" s="30"/>
      <c r="B21" s="64" t="s">
        <v>58</v>
      </c>
      <c r="C21" s="55" t="s">
        <v>106</v>
      </c>
      <c r="D21" s="30"/>
      <c r="E21" s="30"/>
      <c r="F21" s="30"/>
      <c r="G21" s="75" t="s">
        <v>93</v>
      </c>
      <c r="H21" s="76" t="s">
        <v>94</v>
      </c>
      <c r="I21" s="72">
        <v>48079.7</v>
      </c>
      <c r="J21" s="71">
        <v>49100</v>
      </c>
      <c r="K21" s="71">
        <v>44146.6</v>
      </c>
      <c r="L21" s="71">
        <v>43700</v>
      </c>
      <c r="M21" s="71">
        <v>67800</v>
      </c>
      <c r="N21" s="71">
        <v>72800</v>
      </c>
      <c r="O21" s="71">
        <v>78500</v>
      </c>
      <c r="P21" s="30"/>
      <c r="Q21" s="30"/>
      <c r="R21" s="30"/>
    </row>
    <row r="22" spans="1:18" s="34" customFormat="1" ht="105.75" thickBot="1" x14ac:dyDescent="0.3">
      <c r="A22" s="30"/>
      <c r="B22" s="64" t="s">
        <v>59</v>
      </c>
      <c r="C22" s="55" t="s">
        <v>26</v>
      </c>
      <c r="D22" s="30"/>
      <c r="E22" s="30"/>
      <c r="F22" s="30"/>
      <c r="G22" s="75" t="s">
        <v>93</v>
      </c>
      <c r="H22" s="76" t="s">
        <v>94</v>
      </c>
      <c r="I22" s="72">
        <v>0</v>
      </c>
      <c r="J22" s="71">
        <v>0</v>
      </c>
      <c r="K22" s="71">
        <v>735</v>
      </c>
      <c r="L22" s="71">
        <v>735</v>
      </c>
      <c r="M22" s="71">
        <v>0</v>
      </c>
      <c r="N22" s="71">
        <v>0</v>
      </c>
      <c r="O22" s="71">
        <v>0</v>
      </c>
      <c r="P22" s="30"/>
      <c r="Q22" s="30"/>
      <c r="R22" s="30"/>
    </row>
    <row r="23" spans="1:18" s="34" customFormat="1" ht="72" thickBot="1" x14ac:dyDescent="0.3">
      <c r="A23" s="30"/>
      <c r="B23" s="63" t="s">
        <v>60</v>
      </c>
      <c r="C23" s="54" t="s">
        <v>27</v>
      </c>
      <c r="D23" s="30"/>
      <c r="E23" s="30"/>
      <c r="F23" s="30"/>
      <c r="G23" s="30"/>
      <c r="H23" s="76"/>
      <c r="I23" s="73">
        <f>I24</f>
        <v>314928.10000000003</v>
      </c>
      <c r="J23" s="73">
        <f t="shared" ref="J23:K23" si="6">J24</f>
        <v>333370</v>
      </c>
      <c r="K23" s="73">
        <f t="shared" si="6"/>
        <v>287342.81999999995</v>
      </c>
      <c r="L23" s="73">
        <f t="shared" ref="L23:O23" si="7">L24</f>
        <v>308300</v>
      </c>
      <c r="M23" s="73">
        <f t="shared" si="7"/>
        <v>446000</v>
      </c>
      <c r="N23" s="73">
        <f>N24</f>
        <v>463000</v>
      </c>
      <c r="O23" s="73">
        <f t="shared" si="7"/>
        <v>639000</v>
      </c>
      <c r="P23" s="30"/>
      <c r="Q23" s="30"/>
      <c r="R23" s="30"/>
    </row>
    <row r="24" spans="1:18" s="34" customFormat="1" ht="105.75" thickBot="1" x14ac:dyDescent="0.3">
      <c r="A24" s="30"/>
      <c r="B24" s="63" t="s">
        <v>61</v>
      </c>
      <c r="C24" s="54" t="s">
        <v>28</v>
      </c>
      <c r="D24" s="30"/>
      <c r="E24" s="30"/>
      <c r="F24" s="30"/>
      <c r="G24" s="75" t="s">
        <v>93</v>
      </c>
      <c r="H24" s="76"/>
      <c r="I24" s="73">
        <f>I25+I26+I27+I28</f>
        <v>314928.10000000003</v>
      </c>
      <c r="J24" s="73">
        <f t="shared" ref="J24" si="8">J25+J26+J27+J28</f>
        <v>333370</v>
      </c>
      <c r="K24" s="73">
        <f t="shared" ref="K24" si="9">K25+K26+K27+K28</f>
        <v>287342.81999999995</v>
      </c>
      <c r="L24" s="73">
        <f t="shared" ref="L24:O24" si="10">L25+L26+L27+L28</f>
        <v>308300</v>
      </c>
      <c r="M24" s="73">
        <f t="shared" si="10"/>
        <v>446000</v>
      </c>
      <c r="N24" s="73">
        <f t="shared" si="10"/>
        <v>463000</v>
      </c>
      <c r="O24" s="73">
        <f t="shared" si="10"/>
        <v>639000</v>
      </c>
      <c r="P24" s="30"/>
      <c r="Q24" s="30"/>
      <c r="R24" s="30"/>
    </row>
    <row r="25" spans="1:18" s="34" customFormat="1" ht="120.75" thickBot="1" x14ac:dyDescent="0.3">
      <c r="A25" s="30"/>
      <c r="B25" s="64" t="s">
        <v>62</v>
      </c>
      <c r="C25" s="56" t="s">
        <v>29</v>
      </c>
      <c r="D25" s="30"/>
      <c r="E25" s="30"/>
      <c r="F25" s="30"/>
      <c r="G25" s="75" t="s">
        <v>93</v>
      </c>
      <c r="H25" s="76"/>
      <c r="I25" s="72">
        <v>163181.4</v>
      </c>
      <c r="J25" s="71">
        <v>167120</v>
      </c>
      <c r="K25" s="71">
        <v>148780.21</v>
      </c>
      <c r="L25" s="71">
        <v>150439.17000000001</v>
      </c>
      <c r="M25" s="71">
        <v>231100</v>
      </c>
      <c r="N25" s="71">
        <v>239910</v>
      </c>
      <c r="O25" s="71">
        <v>331100</v>
      </c>
      <c r="P25" s="30"/>
      <c r="Q25" s="30"/>
      <c r="R25" s="30"/>
    </row>
    <row r="26" spans="1:18" s="34" customFormat="1" ht="150.75" thickBot="1" x14ac:dyDescent="0.3">
      <c r="A26" s="30"/>
      <c r="B26" s="64" t="s">
        <v>63</v>
      </c>
      <c r="C26" s="56" t="s">
        <v>30</v>
      </c>
      <c r="D26" s="30"/>
      <c r="E26" s="30"/>
      <c r="F26" s="30"/>
      <c r="G26" s="75" t="s">
        <v>93</v>
      </c>
      <c r="H26" s="76"/>
      <c r="I26" s="72">
        <v>852.3</v>
      </c>
      <c r="J26" s="71">
        <v>900</v>
      </c>
      <c r="K26" s="71">
        <v>858.82</v>
      </c>
      <c r="L26" s="71">
        <v>986.63</v>
      </c>
      <c r="M26" s="71">
        <v>1200</v>
      </c>
      <c r="N26" s="71">
        <v>1250</v>
      </c>
      <c r="O26" s="71">
        <v>1730</v>
      </c>
      <c r="P26" s="30"/>
      <c r="Q26" s="30"/>
      <c r="R26" s="30"/>
    </row>
    <row r="27" spans="1:18" s="34" customFormat="1" ht="120.75" thickBot="1" x14ac:dyDescent="0.3">
      <c r="A27" s="30"/>
      <c r="B27" s="64" t="s">
        <v>64</v>
      </c>
      <c r="C27" s="56" t="s">
        <v>31</v>
      </c>
      <c r="D27" s="30"/>
      <c r="E27" s="30"/>
      <c r="F27" s="30"/>
      <c r="G27" s="75" t="s">
        <v>93</v>
      </c>
      <c r="H27" s="76"/>
      <c r="I27" s="72">
        <v>168660.7</v>
      </c>
      <c r="J27" s="71">
        <v>184520</v>
      </c>
      <c r="K27" s="71">
        <v>154261.07</v>
      </c>
      <c r="L27" s="71">
        <v>174841.83</v>
      </c>
      <c r="M27" s="71">
        <v>238860</v>
      </c>
      <c r="N27" s="71">
        <v>247960</v>
      </c>
      <c r="O27" s="71">
        <v>342220</v>
      </c>
      <c r="P27" s="30"/>
      <c r="Q27" s="30"/>
      <c r="R27" s="30"/>
    </row>
    <row r="28" spans="1:18" s="34" customFormat="1" ht="120.75" thickBot="1" x14ac:dyDescent="0.3">
      <c r="A28" s="30"/>
      <c r="B28" s="64" t="s">
        <v>65</v>
      </c>
      <c r="C28" s="56" t="s">
        <v>32</v>
      </c>
      <c r="D28" s="30"/>
      <c r="E28" s="30"/>
      <c r="F28" s="30"/>
      <c r="G28" s="75" t="s">
        <v>93</v>
      </c>
      <c r="H28" s="76"/>
      <c r="I28" s="72">
        <v>-17766.3</v>
      </c>
      <c r="J28" s="71">
        <v>-19170</v>
      </c>
      <c r="K28" s="71">
        <v>-16557.28</v>
      </c>
      <c r="L28" s="71">
        <v>-17967.63</v>
      </c>
      <c r="M28" s="71">
        <v>-25160</v>
      </c>
      <c r="N28" s="71">
        <v>-26120</v>
      </c>
      <c r="O28" s="71">
        <v>-36050</v>
      </c>
      <c r="P28" s="30"/>
      <c r="Q28" s="30"/>
      <c r="R28" s="30"/>
    </row>
    <row r="29" spans="1:18" s="34" customFormat="1" ht="29.25" thickBot="1" x14ac:dyDescent="0.3">
      <c r="A29" s="30"/>
      <c r="B29" s="63" t="s">
        <v>66</v>
      </c>
      <c r="C29" s="57" t="s">
        <v>33</v>
      </c>
      <c r="D29" s="30"/>
      <c r="E29" s="30"/>
      <c r="F29" s="30"/>
      <c r="G29" s="30"/>
      <c r="H29" s="76"/>
      <c r="I29" s="73">
        <f>I30</f>
        <v>156120</v>
      </c>
      <c r="J29" s="73">
        <f t="shared" ref="J29:K29" si="11">J30</f>
        <v>160000</v>
      </c>
      <c r="K29" s="73">
        <f t="shared" si="11"/>
        <v>73637</v>
      </c>
      <c r="L29" s="73">
        <v>73637</v>
      </c>
      <c r="M29" s="73">
        <f t="shared" ref="M29:O29" si="12">M30</f>
        <v>93500</v>
      </c>
      <c r="N29" s="73">
        <f t="shared" si="12"/>
        <v>96300</v>
      </c>
      <c r="O29" s="73">
        <f t="shared" si="12"/>
        <v>99100</v>
      </c>
      <c r="P29" s="30"/>
      <c r="Q29" s="30"/>
      <c r="R29" s="30"/>
    </row>
    <row r="30" spans="1:18" s="34" customFormat="1" ht="105.75" thickBot="1" x14ac:dyDescent="0.3">
      <c r="A30" s="30"/>
      <c r="B30" s="64" t="s">
        <v>67</v>
      </c>
      <c r="C30" s="55" t="s">
        <v>34</v>
      </c>
      <c r="D30" s="30"/>
      <c r="E30" s="30"/>
      <c r="F30" s="30"/>
      <c r="G30" s="75" t="s">
        <v>93</v>
      </c>
      <c r="H30" s="76" t="s">
        <v>94</v>
      </c>
      <c r="I30" s="72">
        <v>156120</v>
      </c>
      <c r="J30" s="74">
        <v>160000</v>
      </c>
      <c r="K30" s="74">
        <v>73637</v>
      </c>
      <c r="L30" s="74">
        <v>156120</v>
      </c>
      <c r="M30" s="71">
        <v>93500</v>
      </c>
      <c r="N30" s="71">
        <v>96300</v>
      </c>
      <c r="O30" s="71">
        <v>99100</v>
      </c>
      <c r="P30" s="30"/>
      <c r="Q30" s="30"/>
      <c r="R30" s="30"/>
    </row>
    <row r="31" spans="1:18" s="34" customFormat="1" ht="23.25" customHeight="1" thickBot="1" x14ac:dyDescent="0.3">
      <c r="A31" s="30"/>
      <c r="B31" s="63" t="s">
        <v>68</v>
      </c>
      <c r="C31" s="54" t="s">
        <v>35</v>
      </c>
      <c r="D31" s="30"/>
      <c r="E31" s="30"/>
      <c r="F31" s="30"/>
      <c r="G31" s="30"/>
      <c r="H31" s="76"/>
      <c r="I31" s="73">
        <f>I32+I34</f>
        <v>35757.06</v>
      </c>
      <c r="J31" s="73">
        <f t="shared" ref="J31" si="13">J32+J34</f>
        <v>35930</v>
      </c>
      <c r="K31" s="73">
        <f t="shared" ref="K31" si="14">K32+K34</f>
        <v>16084.58</v>
      </c>
      <c r="L31" s="73">
        <f t="shared" ref="L31:O31" si="15">L32+L34</f>
        <v>51600</v>
      </c>
      <c r="M31" s="73">
        <f t="shared" si="15"/>
        <v>36800</v>
      </c>
      <c r="N31" s="73">
        <f t="shared" si="15"/>
        <v>36800</v>
      </c>
      <c r="O31" s="73">
        <f t="shared" si="15"/>
        <v>36800</v>
      </c>
      <c r="P31" s="30"/>
      <c r="Q31" s="30"/>
      <c r="R31" s="30"/>
    </row>
    <row r="32" spans="1:18" s="34" customFormat="1" ht="105.75" thickBot="1" x14ac:dyDescent="0.3">
      <c r="A32" s="30"/>
      <c r="B32" s="63" t="s">
        <v>69</v>
      </c>
      <c r="C32" s="54" t="s">
        <v>36</v>
      </c>
      <c r="D32" s="30"/>
      <c r="E32" s="30"/>
      <c r="F32" s="30"/>
      <c r="G32" s="75" t="s">
        <v>93</v>
      </c>
      <c r="H32" s="76" t="s">
        <v>94</v>
      </c>
      <c r="I32" s="73">
        <f>I33</f>
        <v>2978.66</v>
      </c>
      <c r="J32" s="73">
        <f t="shared" ref="J32:K32" si="16">J33</f>
        <v>2330</v>
      </c>
      <c r="K32" s="73">
        <f t="shared" si="16"/>
        <v>234.3</v>
      </c>
      <c r="L32" s="73">
        <f t="shared" ref="L32:O32" si="17">L33</f>
        <v>1700</v>
      </c>
      <c r="M32" s="73">
        <f t="shared" si="17"/>
        <v>1800</v>
      </c>
      <c r="N32" s="73">
        <f t="shared" si="17"/>
        <v>1800</v>
      </c>
      <c r="O32" s="73">
        <f t="shared" si="17"/>
        <v>1800</v>
      </c>
      <c r="P32" s="30"/>
      <c r="Q32" s="30"/>
      <c r="R32" s="30"/>
    </row>
    <row r="33" spans="1:18" s="34" customFormat="1" ht="105.75" thickBot="1" x14ac:dyDescent="0.3">
      <c r="A33" s="30"/>
      <c r="B33" s="64" t="s">
        <v>70</v>
      </c>
      <c r="C33" s="56" t="s">
        <v>37</v>
      </c>
      <c r="D33" s="30"/>
      <c r="E33" s="30"/>
      <c r="F33" s="30"/>
      <c r="G33" s="75" t="s">
        <v>93</v>
      </c>
      <c r="H33" s="76" t="s">
        <v>94</v>
      </c>
      <c r="I33" s="72">
        <v>2978.66</v>
      </c>
      <c r="J33" s="71">
        <v>2330</v>
      </c>
      <c r="K33" s="71">
        <v>234.3</v>
      </c>
      <c r="L33" s="71">
        <v>1700</v>
      </c>
      <c r="M33" s="71">
        <v>1800</v>
      </c>
      <c r="N33" s="71">
        <v>1800</v>
      </c>
      <c r="O33" s="71">
        <v>1800</v>
      </c>
      <c r="P33" s="30"/>
      <c r="Q33" s="30"/>
      <c r="R33" s="30"/>
    </row>
    <row r="34" spans="1:18" s="34" customFormat="1" ht="105.75" thickBot="1" x14ac:dyDescent="0.3">
      <c r="A34" s="30"/>
      <c r="B34" s="63" t="s">
        <v>71</v>
      </c>
      <c r="C34" s="54" t="s">
        <v>38</v>
      </c>
      <c r="D34" s="30"/>
      <c r="E34" s="30"/>
      <c r="F34" s="30"/>
      <c r="G34" s="75" t="s">
        <v>93</v>
      </c>
      <c r="H34" s="76" t="s">
        <v>94</v>
      </c>
      <c r="I34" s="73">
        <f>I35+I36</f>
        <v>32778.400000000001</v>
      </c>
      <c r="J34" s="73">
        <f t="shared" ref="J34" si="18">J35+J36</f>
        <v>33600</v>
      </c>
      <c r="K34" s="73">
        <f t="shared" ref="K34" si="19">K35+K36</f>
        <v>15850.28</v>
      </c>
      <c r="L34" s="73">
        <f t="shared" ref="L34:O34" si="20">L35+L36</f>
        <v>49900</v>
      </c>
      <c r="M34" s="73">
        <f t="shared" si="20"/>
        <v>35000</v>
      </c>
      <c r="N34" s="73">
        <f t="shared" si="20"/>
        <v>35000</v>
      </c>
      <c r="O34" s="73">
        <f t="shared" si="20"/>
        <v>35000</v>
      </c>
      <c r="P34" s="30"/>
      <c r="Q34" s="30"/>
      <c r="R34" s="30"/>
    </row>
    <row r="35" spans="1:18" s="34" customFormat="1" ht="105.75" thickBot="1" x14ac:dyDescent="0.3">
      <c r="A35" s="30"/>
      <c r="B35" s="64" t="s">
        <v>72</v>
      </c>
      <c r="C35" s="56" t="s">
        <v>39</v>
      </c>
      <c r="D35" s="30"/>
      <c r="E35" s="30"/>
      <c r="F35" s="30"/>
      <c r="G35" s="75" t="s">
        <v>93</v>
      </c>
      <c r="H35" s="76" t="s">
        <v>94</v>
      </c>
      <c r="I35" s="72">
        <v>17070</v>
      </c>
      <c r="J35" s="71">
        <v>14000</v>
      </c>
      <c r="K35" s="71">
        <v>12390</v>
      </c>
      <c r="L35" s="71">
        <v>14000</v>
      </c>
      <c r="M35" s="71">
        <v>14000</v>
      </c>
      <c r="N35" s="71">
        <v>14000</v>
      </c>
      <c r="O35" s="71">
        <v>14000</v>
      </c>
      <c r="P35" s="30"/>
      <c r="Q35" s="30"/>
      <c r="R35" s="30"/>
    </row>
    <row r="36" spans="1:18" s="34" customFormat="1" ht="105.75" thickBot="1" x14ac:dyDescent="0.3">
      <c r="A36" s="30"/>
      <c r="B36" s="64" t="s">
        <v>73</v>
      </c>
      <c r="C36" s="56" t="s">
        <v>40</v>
      </c>
      <c r="D36" s="30"/>
      <c r="E36" s="30"/>
      <c r="F36" s="30"/>
      <c r="G36" s="75" t="s">
        <v>93</v>
      </c>
      <c r="H36" s="76" t="s">
        <v>94</v>
      </c>
      <c r="I36" s="72">
        <v>15708.4</v>
      </c>
      <c r="J36" s="71">
        <v>19600</v>
      </c>
      <c r="K36" s="71">
        <v>3460.28</v>
      </c>
      <c r="L36" s="71">
        <v>35900</v>
      </c>
      <c r="M36" s="71">
        <v>21000</v>
      </c>
      <c r="N36" s="71">
        <v>21000</v>
      </c>
      <c r="O36" s="71">
        <v>21000</v>
      </c>
      <c r="P36" s="30"/>
      <c r="Q36" s="30"/>
      <c r="R36" s="30"/>
    </row>
    <row r="37" spans="1:18" s="34" customFormat="1" ht="100.5" thickBot="1" x14ac:dyDescent="0.3">
      <c r="A37" s="30"/>
      <c r="B37" s="63" t="s">
        <v>74</v>
      </c>
      <c r="C37" s="54" t="s">
        <v>41</v>
      </c>
      <c r="D37" s="30"/>
      <c r="E37" s="30"/>
      <c r="F37" s="30"/>
      <c r="G37" s="30"/>
      <c r="H37" s="76"/>
      <c r="I37" s="73">
        <f t="shared" ref="I37:J37" si="21">I38+I39</f>
        <v>123655</v>
      </c>
      <c r="J37" s="73">
        <f t="shared" si="21"/>
        <v>123700</v>
      </c>
      <c r="K37" s="73">
        <f t="shared" ref="K37" si="22">K38+K39</f>
        <v>94141.25</v>
      </c>
      <c r="L37" s="73">
        <f t="shared" ref="L37" si="23">L38+L39</f>
        <v>123670</v>
      </c>
      <c r="M37" s="73">
        <f>M38+M39</f>
        <v>123700</v>
      </c>
      <c r="N37" s="73">
        <f t="shared" ref="N37:O37" si="24">N38+N39</f>
        <v>123700</v>
      </c>
      <c r="O37" s="73">
        <f t="shared" si="24"/>
        <v>123700</v>
      </c>
      <c r="P37" s="30"/>
      <c r="Q37" s="30"/>
      <c r="R37" s="30"/>
    </row>
    <row r="38" spans="1:18" s="34" customFormat="1" ht="120.75" thickBot="1" x14ac:dyDescent="0.3">
      <c r="A38" s="30"/>
      <c r="B38" s="64" t="s">
        <v>75</v>
      </c>
      <c r="C38" s="56" t="s">
        <v>42</v>
      </c>
      <c r="D38" s="30"/>
      <c r="E38" s="30"/>
      <c r="F38" s="30"/>
      <c r="G38" s="75" t="s">
        <v>93</v>
      </c>
      <c r="H38" s="76" t="s">
        <v>95</v>
      </c>
      <c r="I38" s="71">
        <v>16800</v>
      </c>
      <c r="J38" s="71">
        <v>16800</v>
      </c>
      <c r="K38" s="71">
        <v>14000</v>
      </c>
      <c r="L38" s="71">
        <v>16800</v>
      </c>
      <c r="M38" s="71">
        <v>16800</v>
      </c>
      <c r="N38" s="71">
        <v>16800</v>
      </c>
      <c r="O38" s="71">
        <v>16800</v>
      </c>
      <c r="P38" s="30"/>
      <c r="Q38" s="30"/>
      <c r="R38" s="30"/>
    </row>
    <row r="39" spans="1:18" s="34" customFormat="1" ht="135.75" thickBot="1" x14ac:dyDescent="0.3">
      <c r="A39" s="30"/>
      <c r="B39" s="64" t="s">
        <v>76</v>
      </c>
      <c r="C39" s="56" t="s">
        <v>43</v>
      </c>
      <c r="D39" s="30"/>
      <c r="E39" s="30"/>
      <c r="F39" s="30"/>
      <c r="G39" s="75" t="s">
        <v>93</v>
      </c>
      <c r="H39" s="76" t="s">
        <v>95</v>
      </c>
      <c r="I39" s="72">
        <v>106855</v>
      </c>
      <c r="J39" s="71">
        <v>106900</v>
      </c>
      <c r="K39" s="71">
        <v>80141.25</v>
      </c>
      <c r="L39" s="71">
        <v>106870</v>
      </c>
      <c r="M39" s="71">
        <v>106900</v>
      </c>
      <c r="N39" s="71">
        <v>106900</v>
      </c>
      <c r="O39" s="71">
        <v>106900</v>
      </c>
      <c r="P39" s="30"/>
      <c r="Q39" s="30"/>
      <c r="R39" s="30"/>
    </row>
    <row r="40" spans="1:18" s="34" customFormat="1" ht="57.75" thickBot="1" x14ac:dyDescent="0.3">
      <c r="A40" s="30"/>
      <c r="B40" s="63" t="s">
        <v>90</v>
      </c>
      <c r="C40" s="54" t="s">
        <v>87</v>
      </c>
      <c r="D40" s="30"/>
      <c r="E40" s="30"/>
      <c r="F40" s="30"/>
      <c r="G40" s="30"/>
      <c r="H40" s="76"/>
      <c r="I40" s="73">
        <f t="shared" ref="I40" si="25">I41</f>
        <v>6579.58</v>
      </c>
      <c r="J40" s="73">
        <f>J41</f>
        <v>0</v>
      </c>
      <c r="K40" s="73">
        <f>K41</f>
        <v>0</v>
      </c>
      <c r="L40" s="73">
        <f>L41</f>
        <v>0</v>
      </c>
      <c r="M40" s="73"/>
      <c r="N40" s="73"/>
      <c r="O40" s="73"/>
      <c r="P40" s="30"/>
      <c r="Q40" s="30"/>
      <c r="R40" s="30"/>
    </row>
    <row r="41" spans="1:18" s="34" customFormat="1" ht="105.75" thickBot="1" x14ac:dyDescent="0.3">
      <c r="A41" s="30"/>
      <c r="B41" s="64" t="s">
        <v>91</v>
      </c>
      <c r="C41" s="56" t="s">
        <v>88</v>
      </c>
      <c r="D41" s="30"/>
      <c r="E41" s="30"/>
      <c r="F41" s="30"/>
      <c r="G41" s="75" t="s">
        <v>93</v>
      </c>
      <c r="H41" s="76" t="s">
        <v>95</v>
      </c>
      <c r="I41" s="72">
        <v>6579.58</v>
      </c>
      <c r="J41" s="71">
        <v>0</v>
      </c>
      <c r="K41" s="71">
        <v>0</v>
      </c>
      <c r="L41" s="71">
        <v>0</v>
      </c>
      <c r="M41" s="71"/>
      <c r="N41" s="71"/>
      <c r="O41" s="71"/>
      <c r="P41" s="30"/>
      <c r="Q41" s="30"/>
      <c r="R41" s="30"/>
    </row>
    <row r="42" spans="1:18" s="34" customFormat="1" ht="29.25" thickBot="1" x14ac:dyDescent="0.3">
      <c r="A42" s="30"/>
      <c r="B42" s="63" t="s">
        <v>77</v>
      </c>
      <c r="C42" s="54" t="s">
        <v>44</v>
      </c>
      <c r="D42" s="30"/>
      <c r="E42" s="30"/>
      <c r="F42" s="30"/>
      <c r="G42" s="30"/>
      <c r="H42" s="76"/>
      <c r="I42" s="73">
        <f t="shared" ref="I42:J42" si="26">I43+I46+I50</f>
        <v>5928985.8799999999</v>
      </c>
      <c r="J42" s="73">
        <f t="shared" si="26"/>
        <v>6429555.6299999999</v>
      </c>
      <c r="K42" s="73">
        <f t="shared" ref="K42" si="27">K43+K46+K50</f>
        <v>5373443.1299999999</v>
      </c>
      <c r="L42" s="73">
        <f t="shared" ref="L42:O42" si="28">L43+L46+L50</f>
        <v>5844285.8799999999</v>
      </c>
      <c r="M42" s="73">
        <f t="shared" si="28"/>
        <v>7087120</v>
      </c>
      <c r="N42" s="73">
        <f t="shared" si="28"/>
        <v>5259380</v>
      </c>
      <c r="O42" s="73">
        <f t="shared" si="28"/>
        <v>5609560</v>
      </c>
      <c r="P42" s="30"/>
      <c r="Q42" s="30"/>
      <c r="R42" s="30"/>
    </row>
    <row r="43" spans="1:18" s="34" customFormat="1" ht="105.75" thickBot="1" x14ac:dyDescent="0.3">
      <c r="A43" s="30"/>
      <c r="B43" s="63" t="s">
        <v>78</v>
      </c>
      <c r="C43" s="54" t="s">
        <v>45</v>
      </c>
      <c r="D43" s="30"/>
      <c r="E43" s="30"/>
      <c r="F43" s="30"/>
      <c r="G43" s="75" t="s">
        <v>93</v>
      </c>
      <c r="H43" s="76" t="s">
        <v>95</v>
      </c>
      <c r="I43" s="73">
        <f>I45+I44</f>
        <v>3557500</v>
      </c>
      <c r="J43" s="73">
        <f>J45+J44</f>
        <v>4722200</v>
      </c>
      <c r="K43" s="73">
        <f>K45+K44</f>
        <v>3935000</v>
      </c>
      <c r="L43" s="73">
        <f>L45+L44</f>
        <v>3557500</v>
      </c>
      <c r="M43" s="73">
        <f t="shared" ref="M43:O43" si="29">M45+M44</f>
        <v>6897000</v>
      </c>
      <c r="N43" s="73">
        <f t="shared" si="29"/>
        <v>5050400</v>
      </c>
      <c r="O43" s="73">
        <f t="shared" si="29"/>
        <v>5392800</v>
      </c>
      <c r="P43" s="30"/>
      <c r="Q43" s="30"/>
      <c r="R43" s="30"/>
    </row>
    <row r="44" spans="1:18" s="34" customFormat="1" ht="105.75" thickBot="1" x14ac:dyDescent="0.3">
      <c r="A44" s="30"/>
      <c r="B44" s="64" t="s">
        <v>79</v>
      </c>
      <c r="C44" s="56" t="s">
        <v>46</v>
      </c>
      <c r="D44" s="30"/>
      <c r="E44" s="30"/>
      <c r="F44" s="30"/>
      <c r="G44" s="75" t="s">
        <v>93</v>
      </c>
      <c r="H44" s="76" t="s">
        <v>95</v>
      </c>
      <c r="I44" s="72">
        <v>0</v>
      </c>
      <c r="J44" s="74">
        <v>0</v>
      </c>
      <c r="K44" s="74">
        <v>0</v>
      </c>
      <c r="L44" s="74">
        <v>0</v>
      </c>
      <c r="M44" s="71">
        <v>0</v>
      </c>
      <c r="N44" s="71">
        <v>0</v>
      </c>
      <c r="O44" s="71">
        <v>0</v>
      </c>
      <c r="P44" s="30"/>
      <c r="Q44" s="30"/>
      <c r="R44" s="30"/>
    </row>
    <row r="45" spans="1:18" s="34" customFormat="1" ht="105.75" thickBot="1" x14ac:dyDescent="0.3">
      <c r="A45" s="30"/>
      <c r="B45" s="64" t="s">
        <v>92</v>
      </c>
      <c r="C45" s="56" t="s">
        <v>89</v>
      </c>
      <c r="D45" s="30"/>
      <c r="E45" s="30"/>
      <c r="F45" s="30"/>
      <c r="G45" s="75" t="s">
        <v>93</v>
      </c>
      <c r="H45" s="76" t="s">
        <v>95</v>
      </c>
      <c r="I45" s="72">
        <v>3557500</v>
      </c>
      <c r="J45" s="74">
        <v>4722200</v>
      </c>
      <c r="K45" s="74">
        <v>3935000</v>
      </c>
      <c r="L45" s="74">
        <v>3557500</v>
      </c>
      <c r="M45" s="71">
        <v>6897000</v>
      </c>
      <c r="N45" s="71">
        <v>5050400</v>
      </c>
      <c r="O45" s="71">
        <v>5392800</v>
      </c>
      <c r="P45" s="30"/>
      <c r="Q45" s="30"/>
      <c r="R45" s="30"/>
    </row>
    <row r="46" spans="1:18" s="34" customFormat="1" ht="105" x14ac:dyDescent="0.25">
      <c r="A46" s="30"/>
      <c r="B46" s="65" t="s">
        <v>80</v>
      </c>
      <c r="C46" s="58" t="s">
        <v>47</v>
      </c>
      <c r="D46" s="30"/>
      <c r="E46" s="30"/>
      <c r="F46" s="30"/>
      <c r="G46" s="75" t="s">
        <v>93</v>
      </c>
      <c r="H46" s="76" t="s">
        <v>95</v>
      </c>
      <c r="I46" s="73">
        <v>138515</v>
      </c>
      <c r="J46" s="73">
        <f>J47+J48</f>
        <v>167900</v>
      </c>
      <c r="K46" s="73">
        <f>K47+K48</f>
        <v>167900</v>
      </c>
      <c r="L46" s="73">
        <f>L47+L48</f>
        <v>138415</v>
      </c>
      <c r="M46" s="73">
        <f t="shared" ref="M46:O46" si="30">M47+M48</f>
        <v>190120</v>
      </c>
      <c r="N46" s="73">
        <f t="shared" si="30"/>
        <v>208980</v>
      </c>
      <c r="O46" s="73">
        <f t="shared" si="30"/>
        <v>216760</v>
      </c>
      <c r="P46" s="30"/>
      <c r="Q46" s="30"/>
      <c r="R46" s="30"/>
    </row>
    <row r="47" spans="1:18" s="34" customFormat="1" ht="105" x14ac:dyDescent="0.25">
      <c r="A47" s="30"/>
      <c r="B47" s="66" t="s">
        <v>81</v>
      </c>
      <c r="C47" s="59" t="s">
        <v>48</v>
      </c>
      <c r="D47" s="30"/>
      <c r="E47" s="30"/>
      <c r="F47" s="30"/>
      <c r="G47" s="75" t="s">
        <v>93</v>
      </c>
      <c r="H47" s="76" t="s">
        <v>95</v>
      </c>
      <c r="I47" s="71">
        <v>100</v>
      </c>
      <c r="J47" s="71">
        <v>0</v>
      </c>
      <c r="K47" s="71">
        <v>0</v>
      </c>
      <c r="L47" s="71">
        <v>0</v>
      </c>
      <c r="M47" s="71"/>
      <c r="N47" s="71"/>
      <c r="O47" s="71"/>
      <c r="P47" s="30"/>
      <c r="Q47" s="30"/>
      <c r="R47" s="30"/>
    </row>
    <row r="48" spans="1:18" s="34" customFormat="1" ht="105" x14ac:dyDescent="0.25">
      <c r="A48" s="30"/>
      <c r="B48" s="66" t="s">
        <v>82</v>
      </c>
      <c r="C48" s="59" t="s">
        <v>49</v>
      </c>
      <c r="D48" s="30"/>
      <c r="E48" s="30"/>
      <c r="F48" s="30"/>
      <c r="G48" s="75" t="s">
        <v>93</v>
      </c>
      <c r="H48" s="76" t="s">
        <v>95</v>
      </c>
      <c r="I48" s="72">
        <v>138415</v>
      </c>
      <c r="J48" s="74">
        <v>167900</v>
      </c>
      <c r="K48" s="74">
        <v>167900</v>
      </c>
      <c r="L48" s="74">
        <v>138415</v>
      </c>
      <c r="M48" s="71">
        <v>190120</v>
      </c>
      <c r="N48" s="71">
        <v>208980</v>
      </c>
      <c r="O48" s="71">
        <v>216760</v>
      </c>
      <c r="P48" s="30"/>
      <c r="Q48" s="30"/>
      <c r="R48" s="30"/>
    </row>
    <row r="49" spans="1:18" s="34" customFormat="1" ht="105" x14ac:dyDescent="0.25">
      <c r="A49" s="30"/>
      <c r="B49" s="67" t="s">
        <v>83</v>
      </c>
      <c r="C49" s="59" t="s">
        <v>50</v>
      </c>
      <c r="D49" s="30"/>
      <c r="E49" s="30"/>
      <c r="F49" s="30"/>
      <c r="G49" s="75" t="s">
        <v>93</v>
      </c>
      <c r="H49" s="76" t="s">
        <v>95</v>
      </c>
      <c r="I49" s="72">
        <v>0</v>
      </c>
      <c r="J49" s="71"/>
      <c r="K49" s="71"/>
      <c r="L49" s="71"/>
      <c r="M49" s="71"/>
      <c r="N49" s="71"/>
      <c r="O49" s="71"/>
      <c r="P49" s="30"/>
      <c r="Q49" s="30"/>
      <c r="R49" s="30"/>
    </row>
    <row r="50" spans="1:18" s="34" customFormat="1" ht="28.5" x14ac:dyDescent="0.25">
      <c r="A50" s="30"/>
      <c r="B50" s="68" t="s">
        <v>84</v>
      </c>
      <c r="C50" s="60" t="s">
        <v>51</v>
      </c>
      <c r="D50" s="30"/>
      <c r="E50" s="30"/>
      <c r="F50" s="30"/>
      <c r="G50" s="30"/>
      <c r="H50" s="76"/>
      <c r="I50" s="73">
        <f t="shared" ref="I50:J50" si="31">I51+I52</f>
        <v>2232970.88</v>
      </c>
      <c r="J50" s="73">
        <f t="shared" si="31"/>
        <v>1539455.63</v>
      </c>
      <c r="K50" s="73">
        <f t="shared" ref="K50" si="32">K51+K52</f>
        <v>1270543.1299999999</v>
      </c>
      <c r="L50" s="73">
        <f t="shared" ref="L50" si="33">L51+L52</f>
        <v>2148370.88</v>
      </c>
      <c r="M50" s="73">
        <f>M51+M52</f>
        <v>0</v>
      </c>
      <c r="N50" s="73">
        <f t="shared" ref="N50:O50" si="34">N51+N52</f>
        <v>0</v>
      </c>
      <c r="O50" s="73">
        <f t="shared" si="34"/>
        <v>0</v>
      </c>
      <c r="P50" s="30"/>
      <c r="Q50" s="30"/>
      <c r="R50" s="30"/>
    </row>
    <row r="51" spans="1:18" s="34" customFormat="1" ht="120" x14ac:dyDescent="0.25">
      <c r="A51" s="30"/>
      <c r="B51" s="69" t="s">
        <v>85</v>
      </c>
      <c r="C51" s="59" t="s">
        <v>52</v>
      </c>
      <c r="D51" s="30"/>
      <c r="E51" s="30"/>
      <c r="F51" s="30"/>
      <c r="G51" s="75" t="s">
        <v>93</v>
      </c>
      <c r="H51" s="76" t="s">
        <v>95</v>
      </c>
      <c r="I51" s="74">
        <v>84070.88</v>
      </c>
      <c r="J51" s="74">
        <v>167885.63</v>
      </c>
      <c r="K51" s="74">
        <v>90443.13</v>
      </c>
      <c r="L51" s="74">
        <v>47570.879999999997</v>
      </c>
      <c r="M51" s="71"/>
      <c r="N51" s="71"/>
      <c r="O51" s="71"/>
      <c r="P51" s="30"/>
      <c r="Q51" s="30"/>
      <c r="R51" s="30"/>
    </row>
    <row r="52" spans="1:18" s="34" customFormat="1" ht="105" x14ac:dyDescent="0.25">
      <c r="A52" s="30"/>
      <c r="B52" s="69" t="s">
        <v>86</v>
      </c>
      <c r="C52" s="59" t="s">
        <v>53</v>
      </c>
      <c r="D52" s="30"/>
      <c r="E52" s="30"/>
      <c r="F52" s="30"/>
      <c r="G52" s="75" t="s">
        <v>93</v>
      </c>
      <c r="H52" s="76" t="s">
        <v>95</v>
      </c>
      <c r="I52" s="71">
        <v>2148900</v>
      </c>
      <c r="J52" s="71">
        <v>1371570</v>
      </c>
      <c r="K52" s="71">
        <v>1180100</v>
      </c>
      <c r="L52" s="71">
        <v>2100800</v>
      </c>
      <c r="M52" s="71">
        <v>0</v>
      </c>
      <c r="N52" s="71">
        <v>0</v>
      </c>
      <c r="O52" s="71"/>
      <c r="P52" s="30"/>
      <c r="Q52" s="30"/>
      <c r="R52" s="30"/>
    </row>
    <row r="53" spans="1:18" s="34" customFormat="1" ht="23.25" customHeight="1" x14ac:dyDescent="0.25">
      <c r="A53" s="30"/>
      <c r="B53" s="51"/>
      <c r="C53" s="61" t="s">
        <v>54</v>
      </c>
      <c r="D53" s="30"/>
      <c r="E53" s="30"/>
      <c r="F53" s="30"/>
      <c r="G53" s="30"/>
      <c r="H53" s="52"/>
      <c r="I53" s="73">
        <f>I42+I18</f>
        <v>6614105.3200000003</v>
      </c>
      <c r="J53" s="73">
        <f t="shared" ref="J53" si="35">J42+J18</f>
        <v>7131655.6299999999</v>
      </c>
      <c r="K53" s="73">
        <f t="shared" ref="K53" si="36">K42+K18</f>
        <v>5889530.3799999999</v>
      </c>
      <c r="L53" s="73">
        <f t="shared" ref="L53:O53" si="37">L42+L18</f>
        <v>6445192.8799999999</v>
      </c>
      <c r="M53" s="73">
        <f t="shared" si="37"/>
        <v>7854920</v>
      </c>
      <c r="N53" s="73">
        <f t="shared" si="37"/>
        <v>6051980</v>
      </c>
      <c r="O53" s="73">
        <f t="shared" si="37"/>
        <v>6586660</v>
      </c>
      <c r="P53" s="30"/>
      <c r="Q53" s="30"/>
      <c r="R53" s="30"/>
    </row>
    <row r="54" spans="1:18" ht="85.5" customHeight="1" x14ac:dyDescent="0.4">
      <c r="A54" s="11"/>
      <c r="B54" s="12"/>
      <c r="C54" s="13"/>
      <c r="D54" s="14"/>
      <c r="E54" s="14"/>
      <c r="F54" s="15"/>
      <c r="G54" s="16"/>
      <c r="H54" s="17"/>
      <c r="I54" s="18"/>
      <c r="J54" s="18"/>
      <c r="K54" s="18"/>
      <c r="L54" s="19"/>
      <c r="M54" s="20"/>
      <c r="N54" s="20"/>
      <c r="O54" s="20"/>
      <c r="P54" s="21"/>
      <c r="Q54" s="21"/>
      <c r="R54" s="21"/>
    </row>
    <row r="55" spans="1:18" s="36" customFormat="1" ht="18.75" x14ac:dyDescent="0.3">
      <c r="A55" s="35"/>
      <c r="C55" s="94" t="s">
        <v>98</v>
      </c>
      <c r="D55" s="94"/>
      <c r="E55" s="94"/>
      <c r="F55" s="94"/>
      <c r="G55" s="94"/>
      <c r="H55" s="37"/>
      <c r="I55" s="38"/>
      <c r="J55" s="38"/>
      <c r="K55" s="39"/>
      <c r="L55" s="95" t="s">
        <v>97</v>
      </c>
      <c r="M55" s="95"/>
      <c r="N55" s="95"/>
      <c r="O55" s="95"/>
      <c r="P55" s="95"/>
      <c r="Q55" s="95"/>
      <c r="R55" s="95"/>
    </row>
    <row r="56" spans="1:18" s="36" customFormat="1" ht="18.75" x14ac:dyDescent="0.3">
      <c r="A56" s="40"/>
      <c r="C56" s="90" t="s">
        <v>13</v>
      </c>
      <c r="D56" s="90"/>
      <c r="E56" s="90"/>
      <c r="F56" s="90"/>
      <c r="G56" s="41"/>
      <c r="I56" s="91" t="s">
        <v>14</v>
      </c>
      <c r="J56" s="91"/>
      <c r="K56" s="42"/>
      <c r="L56" s="92" t="s">
        <v>15</v>
      </c>
      <c r="M56" s="92"/>
      <c r="N56" s="92"/>
      <c r="O56" s="92"/>
      <c r="P56" s="92"/>
      <c r="Q56" s="92"/>
      <c r="R56" s="92"/>
    </row>
    <row r="57" spans="1:18" s="22" customFormat="1" ht="27.75" x14ac:dyDescent="0.4">
      <c r="A57" s="23"/>
      <c r="I57" s="24"/>
      <c r="J57" s="24"/>
      <c r="K57" s="24"/>
      <c r="L57" s="25"/>
      <c r="M57" s="26"/>
      <c r="N57" s="26"/>
      <c r="O57" s="26"/>
    </row>
    <row r="58" spans="1:18" s="22" customFormat="1" ht="27.75" x14ac:dyDescent="0.4">
      <c r="A58" s="23"/>
      <c r="I58" s="24"/>
      <c r="J58" s="24"/>
      <c r="K58" s="24"/>
      <c r="L58" s="25"/>
      <c r="M58" s="26"/>
      <c r="N58" s="26"/>
      <c r="O58" s="26"/>
    </row>
    <row r="59" spans="1:18" s="22" customFormat="1" ht="27.75" x14ac:dyDescent="0.4">
      <c r="A59" s="23"/>
      <c r="I59" s="24"/>
      <c r="J59" s="24"/>
      <c r="K59" s="24"/>
      <c r="L59" s="25"/>
      <c r="M59" s="26"/>
      <c r="N59" s="26"/>
      <c r="O59" s="26"/>
    </row>
    <row r="60" spans="1:18" s="22" customFormat="1" ht="27.75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</row>
    <row r="61" spans="1:18" s="22" customFormat="1" ht="27.75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</row>
    <row r="62" spans="1:18" ht="50.25" customHeight="1" x14ac:dyDescent="0.2">
      <c r="A62" s="27"/>
      <c r="B62" s="27"/>
      <c r="C62" s="27"/>
      <c r="D62" s="27"/>
      <c r="E62" s="27"/>
      <c r="F62" s="27"/>
      <c r="G62" s="27"/>
      <c r="H62" s="27"/>
      <c r="I62" s="89"/>
      <c r="J62" s="89"/>
      <c r="K62" s="28"/>
      <c r="L62" s="27"/>
      <c r="M62" s="27"/>
      <c r="N62" s="27"/>
      <c r="O62" s="27"/>
      <c r="P62" s="27"/>
      <c r="Q62" s="27"/>
      <c r="R62" s="27"/>
    </row>
    <row r="63" spans="1:18" ht="50.25" customHeight="1" x14ac:dyDescent="0.2">
      <c r="A63" s="27"/>
      <c r="B63" s="27"/>
      <c r="C63" s="27"/>
      <c r="D63" s="27"/>
      <c r="E63" s="27"/>
      <c r="F63" s="27"/>
      <c r="G63" s="27"/>
      <c r="H63" s="27"/>
      <c r="K63" s="28"/>
      <c r="L63" s="27"/>
      <c r="M63" s="27"/>
      <c r="N63" s="27"/>
      <c r="O63" s="27"/>
      <c r="P63" s="27"/>
      <c r="Q63" s="27"/>
      <c r="R63" s="27"/>
    </row>
  </sheetData>
  <mergeCells count="22">
    <mergeCell ref="I62:J62"/>
    <mergeCell ref="P15:R15"/>
    <mergeCell ref="C56:F56"/>
    <mergeCell ref="I56:J56"/>
    <mergeCell ref="L56:R56"/>
    <mergeCell ref="A60:R61"/>
    <mergeCell ref="C55:G55"/>
    <mergeCell ref="L55:R55"/>
    <mergeCell ref="K15:K16"/>
    <mergeCell ref="L15:L16"/>
    <mergeCell ref="M15:O15"/>
    <mergeCell ref="A6:J6"/>
    <mergeCell ref="A7:J7"/>
    <mergeCell ref="A8:J8"/>
    <mergeCell ref="A15:A16"/>
    <mergeCell ref="B15:C15"/>
    <mergeCell ref="D15:D16"/>
    <mergeCell ref="E15:F15"/>
    <mergeCell ref="G15:G16"/>
    <mergeCell ref="H15:H16"/>
    <mergeCell ref="I15:I16"/>
    <mergeCell ref="J15:J16"/>
  </mergeCells>
  <pageMargins left="0" right="0" top="0" bottom="0" header="0.31496062992125984" footer="7.874015748031496E-2"/>
  <pageSetup paperSize="8" scale="39" fitToHeight="6" orientation="landscape" r:id="rId1"/>
  <headerFooter>
    <oddFooter>&amp;C&amp;"Times New Roman,обычный"&amp;22&amp;P</oddFooter>
  </headerFooter>
  <colBreaks count="1" manualBreakCount="1">
    <brk id="12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Пользователь2</cp:lastModifiedBy>
  <cp:lastPrinted>2023-11-23T09:05:37Z</cp:lastPrinted>
  <dcterms:created xsi:type="dcterms:W3CDTF">2022-11-24T07:32:29Z</dcterms:created>
  <dcterms:modified xsi:type="dcterms:W3CDTF">2024-12-27T06:28:39Z</dcterms:modified>
</cp:coreProperties>
</file>